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vicki\OneDrive\Personal\Netball\Fixtures Winter 25-26\"/>
    </mc:Choice>
  </mc:AlternateContent>
  <xr:revisionPtr revIDLastSave="0" documentId="8_{3A4ADE64-76DB-4299-B737-2552A6AF597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8" i="1" l="1"/>
  <c r="F8" i="1"/>
  <c r="D5" i="1"/>
  <c r="F5" i="1"/>
  <c r="D6" i="1"/>
  <c r="F6" i="1"/>
  <c r="D7" i="1"/>
  <c r="F7" i="1"/>
  <c r="D17" i="1"/>
  <c r="F17" i="1"/>
  <c r="D19" i="1"/>
  <c r="F19" i="1"/>
  <c r="D20" i="1"/>
  <c r="F20" i="1"/>
  <c r="D29" i="1"/>
  <c r="F29" i="1"/>
  <c r="D31" i="1"/>
  <c r="F31" i="1"/>
  <c r="D32" i="1"/>
  <c r="F32" i="1"/>
  <c r="D41" i="1"/>
  <c r="F41" i="1"/>
  <c r="D42" i="1"/>
  <c r="F42" i="1"/>
  <c r="D43" i="1"/>
  <c r="F43" i="1"/>
  <c r="D44" i="1"/>
  <c r="F44" i="1"/>
  <c r="D53" i="1"/>
  <c r="F53" i="1"/>
  <c r="D54" i="1"/>
  <c r="F54" i="1"/>
  <c r="D55" i="1"/>
  <c r="F55" i="1"/>
  <c r="D56" i="1"/>
  <c r="F56" i="1"/>
  <c r="D66" i="1"/>
  <c r="F66" i="1"/>
  <c r="D67" i="1"/>
  <c r="F67" i="1"/>
  <c r="D68" i="1"/>
  <c r="F68" i="1"/>
  <c r="D77" i="1"/>
  <c r="F77" i="1"/>
  <c r="D78" i="1"/>
  <c r="F78" i="1"/>
  <c r="D79" i="1"/>
  <c r="F79" i="1"/>
  <c r="D80" i="1"/>
  <c r="F80" i="1"/>
  <c r="D89" i="1"/>
  <c r="F89" i="1"/>
  <c r="D90" i="1"/>
  <c r="F90" i="1"/>
  <c r="D91" i="1"/>
  <c r="F91" i="1"/>
  <c r="D92" i="1"/>
  <c r="F92" i="1"/>
  <c r="D102" i="1"/>
  <c r="F102" i="1"/>
  <c r="D103" i="1"/>
  <c r="F103" i="1"/>
  <c r="D104" i="1"/>
  <c r="F104" i="1"/>
  <c r="D113" i="1"/>
  <c r="F113" i="1"/>
  <c r="D114" i="1"/>
  <c r="F114" i="1"/>
  <c r="D115" i="1"/>
  <c r="F115" i="1"/>
  <c r="D116" i="1"/>
  <c r="F116" i="1"/>
  <c r="D125" i="1"/>
  <c r="F125" i="1"/>
  <c r="D127" i="1"/>
  <c r="F127" i="1"/>
  <c r="D137" i="1"/>
  <c r="F137" i="1"/>
  <c r="D138" i="1"/>
  <c r="F138" i="1"/>
  <c r="P20" i="1"/>
  <c r="F13" i="1"/>
  <c r="J8" i="1"/>
  <c r="D13" i="1"/>
  <c r="H8" i="1"/>
  <c r="P19" i="1"/>
  <c r="D132" i="1"/>
  <c r="H127" i="1"/>
  <c r="F132" i="1"/>
  <c r="J127" i="1"/>
  <c r="J109" i="1"/>
  <c r="F109" i="1"/>
  <c r="J104" i="1"/>
  <c r="D109" i="1"/>
  <c r="H104" i="1"/>
  <c r="F142" i="1"/>
  <c r="J137" i="1"/>
  <c r="D142" i="1"/>
  <c r="H137" i="1"/>
  <c r="D25" i="1"/>
  <c r="H20" i="1"/>
  <c r="F25" i="1"/>
  <c r="J20" i="1"/>
  <c r="D120" i="1"/>
  <c r="H115" i="1"/>
  <c r="D121" i="1"/>
  <c r="H116" i="1"/>
  <c r="H120" i="1"/>
  <c r="F121" i="1"/>
  <c r="J116" i="1"/>
  <c r="F120" i="1"/>
  <c r="J115" i="1"/>
  <c r="J121" i="1"/>
  <c r="J120" i="1"/>
  <c r="H121" i="1"/>
  <c r="F108" i="1"/>
  <c r="J103" i="1"/>
  <c r="J108" i="1"/>
  <c r="F97" i="1"/>
  <c r="J92" i="1"/>
  <c r="F96" i="1"/>
  <c r="J91" i="1"/>
  <c r="J97" i="1"/>
  <c r="J96" i="1"/>
  <c r="D108" i="1"/>
  <c r="H103" i="1"/>
  <c r="H108" i="1"/>
  <c r="D97" i="1"/>
  <c r="H92" i="1"/>
  <c r="D96" i="1"/>
  <c r="H91" i="1"/>
  <c r="H97" i="1"/>
  <c r="H96" i="1"/>
  <c r="F85" i="1"/>
  <c r="J80" i="1"/>
  <c r="F84" i="1"/>
  <c r="J79" i="1"/>
  <c r="J85" i="1"/>
  <c r="J84" i="1"/>
  <c r="F73" i="1"/>
  <c r="J68" i="1"/>
  <c r="F72" i="1"/>
  <c r="J67" i="1"/>
  <c r="J73" i="1"/>
  <c r="J72" i="1"/>
  <c r="D85" i="1"/>
  <c r="H80" i="1"/>
  <c r="D84" i="1"/>
  <c r="H79" i="1"/>
  <c r="H85" i="1"/>
  <c r="H84" i="1"/>
  <c r="D73" i="1"/>
  <c r="H68" i="1"/>
  <c r="D72" i="1"/>
  <c r="H67" i="1"/>
  <c r="H73" i="1"/>
  <c r="H72" i="1"/>
  <c r="F61" i="1"/>
  <c r="J56" i="1"/>
  <c r="F60" i="1"/>
  <c r="J55" i="1"/>
  <c r="J61" i="1"/>
  <c r="J60" i="1"/>
  <c r="F49" i="1"/>
  <c r="J44" i="1"/>
  <c r="F48" i="1"/>
  <c r="J43" i="1"/>
  <c r="J49" i="1"/>
  <c r="J48" i="1"/>
  <c r="D61" i="1"/>
  <c r="H56" i="1"/>
  <c r="D60" i="1"/>
  <c r="H55" i="1"/>
  <c r="H61" i="1"/>
  <c r="H60" i="1"/>
  <c r="D49" i="1"/>
  <c r="H44" i="1"/>
  <c r="D48" i="1"/>
  <c r="H43" i="1"/>
  <c r="H49" i="1"/>
  <c r="H48" i="1"/>
  <c r="F37" i="1"/>
  <c r="J32" i="1"/>
  <c r="F36" i="1"/>
  <c r="J31" i="1"/>
  <c r="J37" i="1"/>
  <c r="J36" i="1"/>
  <c r="F24" i="1"/>
  <c r="J19" i="1"/>
  <c r="J25" i="1"/>
  <c r="J24" i="1"/>
  <c r="D37" i="1"/>
  <c r="H32" i="1"/>
  <c r="D36" i="1"/>
  <c r="H31" i="1"/>
  <c r="H37" i="1"/>
  <c r="H36" i="1"/>
  <c r="D24" i="1"/>
  <c r="H19" i="1"/>
  <c r="H25" i="1"/>
  <c r="H24" i="1"/>
  <c r="F12" i="1"/>
  <c r="J7" i="1"/>
  <c r="D12" i="1"/>
  <c r="H7" i="1"/>
  <c r="J12" i="1"/>
  <c r="H12" i="1"/>
  <c r="J30" i="1"/>
  <c r="J23" i="1"/>
  <c r="D22" i="1"/>
  <c r="H17" i="1"/>
  <c r="J22" i="1"/>
  <c r="H22" i="1"/>
  <c r="F10" i="1"/>
  <c r="J5" i="1"/>
  <c r="D10" i="1"/>
  <c r="H5" i="1"/>
  <c r="J10" i="1"/>
  <c r="H10" i="1"/>
  <c r="H23" i="1"/>
  <c r="F22" i="1"/>
  <c r="J17" i="1"/>
  <c r="J107" i="1"/>
  <c r="F107" i="1"/>
  <c r="J102" i="1"/>
  <c r="D107" i="1"/>
  <c r="H102" i="1"/>
  <c r="J35" i="1"/>
  <c r="H35" i="1"/>
  <c r="H30" i="1"/>
  <c r="F82" i="1"/>
  <c r="J77" i="1"/>
  <c r="D82" i="1"/>
  <c r="H77" i="1"/>
  <c r="P4" i="1"/>
  <c r="P11" i="1"/>
  <c r="J34" i="1"/>
  <c r="H34" i="1"/>
  <c r="J130" i="1"/>
  <c r="H130" i="1"/>
  <c r="F11" i="1"/>
  <c r="J6" i="1"/>
  <c r="D11" i="1"/>
  <c r="H6" i="1"/>
  <c r="J142" i="1"/>
  <c r="H142" i="1"/>
  <c r="F71" i="1"/>
  <c r="J66" i="1"/>
  <c r="F143" i="1"/>
  <c r="J138" i="1"/>
  <c r="D143" i="1"/>
  <c r="H138" i="1"/>
  <c r="J143" i="1"/>
  <c r="H143" i="1"/>
  <c r="J126" i="1"/>
  <c r="H126" i="1"/>
  <c r="F130" i="1"/>
  <c r="J125" i="1"/>
  <c r="D130" i="1"/>
  <c r="H125" i="1"/>
  <c r="H132" i="1"/>
  <c r="J131" i="1"/>
  <c r="H131" i="1"/>
  <c r="F119" i="1"/>
  <c r="J114" i="1"/>
  <c r="D119" i="1"/>
  <c r="H114" i="1"/>
  <c r="F118" i="1"/>
  <c r="J113" i="1"/>
  <c r="D118" i="1"/>
  <c r="H113" i="1"/>
  <c r="J119" i="1"/>
  <c r="H119" i="1"/>
  <c r="J118" i="1"/>
  <c r="H118" i="1"/>
  <c r="J101" i="1"/>
  <c r="H101" i="1"/>
  <c r="H107" i="1"/>
  <c r="J106" i="1"/>
  <c r="H106" i="1"/>
  <c r="F95" i="1"/>
  <c r="J90" i="1"/>
  <c r="D95" i="1"/>
  <c r="H90" i="1"/>
  <c r="F94" i="1"/>
  <c r="J89" i="1"/>
  <c r="D94" i="1"/>
  <c r="H89" i="1"/>
  <c r="J95" i="1"/>
  <c r="H95" i="1"/>
  <c r="J94" i="1"/>
  <c r="H94" i="1"/>
  <c r="F83" i="1"/>
  <c r="J78" i="1"/>
  <c r="D83" i="1"/>
  <c r="H78" i="1"/>
  <c r="J83" i="1"/>
  <c r="H83" i="1"/>
  <c r="J82" i="1"/>
  <c r="D71" i="1"/>
  <c r="H66" i="1"/>
  <c r="J65" i="1"/>
  <c r="H65" i="1"/>
  <c r="J71" i="1"/>
  <c r="H71" i="1"/>
  <c r="J70" i="1"/>
  <c r="H70" i="1"/>
  <c r="J59" i="1"/>
  <c r="J58" i="1"/>
  <c r="H59" i="1"/>
  <c r="H58" i="1"/>
  <c r="J54" i="1"/>
  <c r="J53" i="1"/>
  <c r="H54" i="1"/>
  <c r="H53" i="1"/>
  <c r="F59" i="1"/>
  <c r="D59" i="1"/>
  <c r="F58" i="1"/>
  <c r="D58" i="1"/>
  <c r="J47" i="1"/>
  <c r="J46" i="1"/>
  <c r="H47" i="1"/>
  <c r="H46" i="1"/>
  <c r="J42" i="1"/>
  <c r="J41" i="1"/>
  <c r="H42" i="1"/>
  <c r="H41" i="1"/>
  <c r="F47" i="1"/>
  <c r="D47" i="1"/>
  <c r="F46" i="1"/>
  <c r="D46" i="1"/>
  <c r="F34" i="1"/>
  <c r="J29" i="1"/>
  <c r="D34" i="1"/>
  <c r="H29" i="1"/>
  <c r="J11" i="1"/>
  <c r="H11" i="1"/>
  <c r="P18" i="1"/>
  <c r="P16" i="1"/>
  <c r="P13" i="1"/>
  <c r="P15" i="1"/>
  <c r="P17" i="1"/>
  <c r="P22" i="1"/>
  <c r="P14" i="1"/>
  <c r="P21" i="1"/>
  <c r="N13" i="1"/>
  <c r="O14" i="1"/>
  <c r="J132" i="1"/>
  <c r="N21" i="1"/>
  <c r="N15" i="1"/>
  <c r="O20" i="1"/>
  <c r="O18" i="1"/>
  <c r="H13" i="1"/>
  <c r="N20" i="1"/>
  <c r="J13" i="1"/>
  <c r="N16" i="1"/>
  <c r="H109" i="1"/>
  <c r="O13" i="1"/>
  <c r="N18" i="1"/>
  <c r="O15" i="1"/>
  <c r="O17" i="1"/>
  <c r="O22" i="1"/>
  <c r="N17" i="1"/>
  <c r="N22" i="1"/>
  <c r="O19" i="1"/>
  <c r="N14" i="1"/>
  <c r="N19" i="1"/>
  <c r="O16" i="1"/>
  <c r="O21" i="1"/>
  <c r="O12" i="1"/>
  <c r="P9" i="1"/>
  <c r="P8" i="1"/>
  <c r="P7" i="1"/>
  <c r="P6" i="1"/>
  <c r="O8" i="1"/>
  <c r="H82" i="1"/>
  <c r="P3" i="1"/>
  <c r="P5" i="1"/>
  <c r="P10" i="1"/>
  <c r="P12" i="1"/>
  <c r="N8" i="1"/>
  <c r="N6" i="1"/>
  <c r="N5" i="1"/>
  <c r="N9" i="1"/>
  <c r="N3" i="1"/>
  <c r="N10" i="1"/>
  <c r="N12" i="1"/>
  <c r="O3" i="1"/>
  <c r="O10" i="1"/>
  <c r="N7" i="1"/>
  <c r="N4" i="1"/>
  <c r="N11" i="1"/>
  <c r="O11" i="1"/>
  <c r="O7" i="1"/>
  <c r="O6" i="1"/>
  <c r="O4" i="1"/>
  <c r="O9" i="1"/>
  <c r="O5" i="1"/>
</calcChain>
</file>

<file path=xl/sharedStrings.xml><?xml version="1.0" encoding="utf-8"?>
<sst xmlns="http://schemas.openxmlformats.org/spreadsheetml/2006/main" count="384" uniqueCount="77">
  <si>
    <t>Week 1</t>
  </si>
  <si>
    <t>Court 1</t>
  </si>
  <si>
    <t>Court 2</t>
  </si>
  <si>
    <t>Court 3</t>
  </si>
  <si>
    <t>Court 4</t>
  </si>
  <si>
    <t>Team Number</t>
  </si>
  <si>
    <t>A 1</t>
  </si>
  <si>
    <t>A 2</t>
  </si>
  <si>
    <t>A 3</t>
  </si>
  <si>
    <t>A 4</t>
  </si>
  <si>
    <t>A 5</t>
  </si>
  <si>
    <t>A 6</t>
  </si>
  <si>
    <t>A 7</t>
  </si>
  <si>
    <t>A 8</t>
  </si>
  <si>
    <t>A 9</t>
  </si>
  <si>
    <t>A 10</t>
  </si>
  <si>
    <t>B 1</t>
  </si>
  <si>
    <t>B 2</t>
  </si>
  <si>
    <t>B 3</t>
  </si>
  <si>
    <t>B 4</t>
  </si>
  <si>
    <t>B 5</t>
  </si>
  <si>
    <t>B 6</t>
  </si>
  <si>
    <t>B 7</t>
  </si>
  <si>
    <t>B 8</t>
  </si>
  <si>
    <t>B 9</t>
  </si>
  <si>
    <t>B 10</t>
  </si>
  <si>
    <t>Team Name</t>
  </si>
  <si>
    <t>7pm</t>
  </si>
  <si>
    <t>8pm</t>
  </si>
  <si>
    <t>Home</t>
  </si>
  <si>
    <t>Away</t>
  </si>
  <si>
    <t>Umpire 2</t>
  </si>
  <si>
    <t>Umpire 1</t>
  </si>
  <si>
    <t>Date</t>
  </si>
  <si>
    <t>Time</t>
  </si>
  <si>
    <t>Court Number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</si>
  <si>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</si>
  <si>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</si>
  <si>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</si>
  <si>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</si>
  <si>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</si>
  <si>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</si>
  <si>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</si>
  <si>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</si>
  <si>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10</t>
  </si>
  <si>
    <t>Week 11</t>
  </si>
  <si>
    <t>Free Court - Come and Play TBC</t>
  </si>
  <si>
    <t>Week 12</t>
  </si>
  <si>
    <t>Number of Games</t>
  </si>
  <si>
    <t>Number of Home</t>
  </si>
  <si>
    <t>7pm games</t>
  </si>
  <si>
    <t>Icenians</t>
  </si>
  <si>
    <t>NCF</t>
  </si>
  <si>
    <t>NMNC1</t>
  </si>
  <si>
    <t>Scorpians</t>
  </si>
  <si>
    <t>Vixens</t>
  </si>
  <si>
    <t>UEA Yellow</t>
  </si>
  <si>
    <t>Thoroughbreds</t>
  </si>
  <si>
    <t>Parklife</t>
  </si>
  <si>
    <t>Wymondham Wildkats</t>
  </si>
  <si>
    <t>Trailblazers B</t>
  </si>
  <si>
    <t>Trowse Jaguars</t>
  </si>
  <si>
    <t>Mighty Peaches</t>
  </si>
  <si>
    <t>Renegades</t>
  </si>
  <si>
    <t>Hellesdon Hawks</t>
  </si>
  <si>
    <t>Magpies</t>
  </si>
  <si>
    <t>Firebirds</t>
  </si>
  <si>
    <t>Cliff Park</t>
  </si>
  <si>
    <t>NMNC2</t>
  </si>
  <si>
    <t>ht</t>
  </si>
  <si>
    <t>Loddon</t>
  </si>
  <si>
    <t>BYE</t>
  </si>
  <si>
    <t>christmas</t>
  </si>
  <si>
    <t>half term</t>
  </si>
  <si>
    <t>Bye</t>
  </si>
  <si>
    <t xml:space="preserve">Scorpians </t>
  </si>
  <si>
    <t>NMNC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</si>
</sst>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u/>
      <sz val="11"/>
      <color theme="1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8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1" xfId="0" applyBorder="1"/>
    <xf numFmtId="0" fontId="0" fillId="3" borderId="1" xfId="0" applyFill="1" applyBorder="1"/>
    <xf numFmtId="0" fontId="0" fillId="0" borderId="2" xfId="0" applyBorder="1"/>
    <xf numFmtId="0" fontId="0" fillId="0" borderId="3" xfId="0" applyBorder="1"/>
    <xf numFmtId="0" fontId="0" fillId="2" borderId="0" xfId="0" applyFill="1"/>
    <xf numFmtId="0" fontId="0" fillId="2" borderId="4" xfId="0" applyFill="1" applyBorder="1"/>
    <xf numFmtId="0" fontId="0" fillId="0" borderId="4" xfId="0" applyBorder="1"/>
    <xf numFmtId="16" fontId="0" fillId="0" borderId="0" xfId="0" applyNumberFormat="1"/>
    <xf numFmtId="0" fontId="0" fillId="2" borderId="1" xfId="0" applyFill="1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0" fillId="6" borderId="3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8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145"/>
  <sheetViews>
    <sheetView tabSelected="1" topLeftCell="A124" zoomScale="90" zoomScaleNormal="90" zoomScalePageLayoutView="90" workbookViewId="0">
      <selection activeCell="B6" sqref="B6"/>
    </sheetView>
  </sheetViews>
  <sheetFormatPr defaultColWidth="8.5703125" defaultRowHeight="15" x14ac:dyDescent="0.25"/>
  <cols>
    <col min="1" max="1" width="13" bestFit="1" customWidth="1"/>
    <col min="2" max="2" width="11.28515625" bestFit="1" customWidth="1"/>
    <col min="13" max="13" width="16.42578125" bestFit="1" customWidth="1"/>
    <col min="14" max="14" width="15.5703125" bestFit="1" customWidth="1"/>
    <col min="15" max="15" width="16.42578125" customWidth="1"/>
    <col min="16" max="16" width="10.28515625" bestFit="1" customWidth="1"/>
  </cols>
  <sheetData>
    <row r="2" spans="1:16" x14ac:dyDescent="0.25">
      <c r="M2" s="1"/>
      <c r="N2" s="9" t="s">
        <v>48</v>
      </c>
      <c r="O2" s="9" t="s">
        <v>49</v>
      </c>
      <c r="P2" s="9" t="s">
        <v>50</v>
      </c>
    </row>
    <row r="3" spans="1:16" x14ac:dyDescent="0.25">
      <c r="A3" t="s">
        <v>0</v>
      </c>
      <c r="M3" s="9" t="s">
        <v>6</v>
      </c>
      <c r="N3" s="1">
        <f>COUNTIF($D$3:$G$143,M3)</f>
        <v>0</v>
      </c>
      <c r="O3" s="1">
        <f>COUNTIF($D$5:$E$143,M3)</f>
        <v>0</v>
      </c>
      <c r="P3" s="1">
        <f>COUNTIF($D$5:$G$6,M3)+COUNTIF($D$17:$G$18,M3)+COUNTIF($D$29:$G$30,M3)+COUNTIF($D$41:$G$42,M3)+COUNTIF($D$53:$G$54,M3)+COUNTIF($D$65:$G$66,M3)+COUNTIF($D$77:$G$78,M3)+COUNTIF($D$89:$G$90,M3)+COUNTIF($D$101:$G$102,M3)+COUNTIF($D$113:$G$114,M3)+COUNTIF($D$125:$G$127,M3)+COUNTIF($D$137:$G$138,M3)</f>
        <v>0</v>
      </c>
    </row>
    <row r="4" spans="1:16" x14ac:dyDescent="0.25">
      <c r="A4" s="2" t="s">
        <v>35</v>
      </c>
      <c r="B4" s="2" t="s">
        <v>33</v>
      </c>
      <c r="C4" s="2" t="s">
        <v>34</v>
      </c>
      <c r="D4" s="15" t="s">
        <v>29</v>
      </c>
      <c r="E4" s="15"/>
      <c r="F4" s="15" t="s">
        <v>30</v>
      </c>
      <c r="G4" s="15"/>
      <c r="H4" s="15" t="s">
        <v>32</v>
      </c>
      <c r="I4" s="15"/>
      <c r="J4" s="15" t="s">
        <v>31</v>
      </c>
      <c r="K4" s="15"/>
      <c r="M4" s="9" t="s">
        <v>7</v>
      </c>
      <c r="N4" s="1">
        <f t="shared" ref="N4:N22" si="0">COUNTIF($D$3:$G$143,M4)</f>
        <v>0</v>
      </c>
      <c r="O4" s="1">
        <f t="shared" ref="O4:O13" si="1">COUNTIF($D$5:$E$143,M4)</f>
        <v>0</v>
      </c>
      <c r="P4" s="1">
        <f t="shared" ref="P4:P12" si="2">COUNTIF($D$5:$G$6,M4)+COUNTIF($D$17:$G$18,M4)+COUNTIF($D$29:$G$30,M4)+COUNTIF($D$41:$G$42,M4)+COUNTIF($D$53:$G$54,M4)+COUNTIF($D$65:$G$66,M4)+COUNTIF($D$77:$G$78,M4)+COUNTIF($D$89:$G$90,M4)+COUNTIF($D$101:$G$102,M4)+COUNTIF($D$113:$G$114,M4)+COUNTIF($D$125:$G$127,M4)+COUNTIF($D$137:$G$138,M4)</f>
        <v>0</v>
      </c>
    </row>
    <row r="5" spans="1:16" x14ac:dyDescent="0.25">
      <c r="A5" s="1" t="s">
        <v>1</v>
      </c>
      <c r="B5" s="10">
        <v>45995</v>
      </c>
      <c r="C5" s="1" t="s">
        <v>27</v>
      </c>
      <c r="D5" s="11" t="str">
        <f>Sheet2!B6</f>
        <v>Wymondham Wildkats</v>
      </c>
      <c r="E5" s="11"/>
      <c r="F5" s="11" t="str">
        <f>Sheet2!B7</f>
        <v>Scorpians</v>
      </c>
      <c r="G5" s="11"/>
      <c r="H5" s="12" t="str">
        <f t="shared" ref="H5:J6" si="3">D10</f>
        <v>Cliff Park</v>
      </c>
      <c r="I5" s="12"/>
      <c r="J5" s="13" t="str">
        <f t="shared" si="3"/>
        <v>Renegades</v>
      </c>
      <c r="K5" s="14"/>
      <c r="M5" s="9" t="s">
        <v>8</v>
      </c>
      <c r="N5" s="1">
        <f t="shared" si="0"/>
        <v>0</v>
      </c>
      <c r="O5" s="1">
        <f t="shared" si="1"/>
        <v>0</v>
      </c>
      <c r="P5" s="1">
        <f t="shared" si="2"/>
        <v>0</v>
      </c>
    </row>
    <row r="6" spans="1:16" x14ac:dyDescent="0.25">
      <c r="A6" s="1" t="s">
        <v>2</v>
      </c>
      <c r="B6" s="10">
        <v>45995</v>
      </c>
      <c r="C6" s="1" t="s">
        <v>27</v>
      </c>
      <c r="D6" s="11" t="str">
        <f>Sheet2!B4</f>
        <v>Parklife</v>
      </c>
      <c r="E6" s="11"/>
      <c r="F6" s="11" t="str">
        <f>Sheet2!B5</f>
        <v>Icenians</v>
      </c>
      <c r="G6" s="11"/>
      <c r="H6" s="12" t="str">
        <f t="shared" si="3"/>
        <v>NCF</v>
      </c>
      <c r="I6" s="12"/>
      <c r="J6" s="13" t="str">
        <f t="shared" si="3"/>
        <v>NMNC1</v>
      </c>
      <c r="K6" s="14"/>
      <c r="M6" s="9" t="s">
        <v>9</v>
      </c>
      <c r="N6" s="1">
        <f t="shared" si="0"/>
        <v>0</v>
      </c>
      <c r="O6" s="1">
        <f t="shared" si="1"/>
        <v>0</v>
      </c>
      <c r="P6" s="1">
        <f t="shared" si="2"/>
        <v>0</v>
      </c>
    </row>
    <row r="7" spans="1:16" x14ac:dyDescent="0.25">
      <c r="A7" s="1" t="s">
        <v>3</v>
      </c>
      <c r="B7" s="10">
        <v>45995</v>
      </c>
      <c r="C7" s="1" t="s">
        <v>27</v>
      </c>
      <c r="D7" s="11" t="str">
        <f>Sheet2!B16</f>
        <v>Firebirds</v>
      </c>
      <c r="E7" s="11"/>
      <c r="F7" s="11" t="str">
        <f>Sheet2!B17</f>
        <v>Vixens</v>
      </c>
      <c r="G7" s="11"/>
      <c r="H7" s="12" t="str">
        <f t="shared" ref="H7:J8" si="4">D12</f>
        <v>Hellesdon Hawks</v>
      </c>
      <c r="I7" s="12"/>
      <c r="J7" s="13" t="str">
        <f t="shared" si="4"/>
        <v>Trowse Jaguars</v>
      </c>
      <c r="K7" s="14"/>
      <c r="M7" s="9" t="s">
        <v>10</v>
      </c>
      <c r="N7" s="1">
        <f t="shared" si="0"/>
        <v>0</v>
      </c>
      <c r="O7" s="1">
        <f t="shared" si="1"/>
        <v>0</v>
      </c>
      <c r="P7" s="1">
        <f t="shared" si="2"/>
        <v>0</v>
      </c>
    </row>
    <row r="8" spans="1:16" x14ac:dyDescent="0.25">
      <c r="A8" s="1" t="s">
        <v>4</v>
      </c>
      <c r="B8" s="10">
        <v>45995</v>
      </c>
      <c r="C8" s="1" t="s">
        <v>27</v>
      </c>
      <c r="D8" s="11" t="str">
        <f>Sheet2!B19</f>
        <v>NMNC2</v>
      </c>
      <c r="E8" s="11"/>
      <c r="F8" s="11" t="str">
        <f>Sheet2!B18</f>
        <v>Loddon</v>
      </c>
      <c r="G8" s="11"/>
      <c r="H8" s="12" t="str">
        <f t="shared" si="4"/>
        <v>Mighty Peaches</v>
      </c>
      <c r="I8" s="12"/>
      <c r="J8" s="13" t="str">
        <f t="shared" si="4"/>
        <v>Trailblazers B</v>
      </c>
      <c r="K8" s="14"/>
      <c r="L8" s="8"/>
      <c r="M8" s="9" t="s">
        <v>11</v>
      </c>
      <c r="N8" s="1">
        <f t="shared" si="0"/>
        <v>0</v>
      </c>
      <c r="O8" s="1">
        <f t="shared" si="1"/>
        <v>0</v>
      </c>
      <c r="P8" s="1">
        <f t="shared" si="2"/>
        <v>0</v>
      </c>
    </row>
    <row r="9" spans="1:16" x14ac:dyDescent="0.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M9" s="9" t="s">
        <v>12</v>
      </c>
      <c r="N9" s="1">
        <f t="shared" si="0"/>
        <v>0</v>
      </c>
      <c r="O9" s="1">
        <f t="shared" si="1"/>
        <v>0</v>
      </c>
      <c r="P9" s="1">
        <f t="shared" si="2"/>
        <v>0</v>
      </c>
    </row>
    <row r="10" spans="1:16" x14ac:dyDescent="0.25">
      <c r="A10" s="1" t="s">
        <v>1</v>
      </c>
      <c r="B10" s="10">
        <v>45995</v>
      </c>
      <c r="C10" s="1" t="s">
        <v>28</v>
      </c>
      <c r="D10" s="11" t="str">
        <f>Sheet2!B3</f>
        <v>Cliff Park</v>
      </c>
      <c r="E10" s="11"/>
      <c r="F10" s="11" t="str">
        <f>Sheet2!B2</f>
        <v>Renegades</v>
      </c>
      <c r="G10" s="11"/>
      <c r="H10" s="12" t="str">
        <f t="shared" ref="H10:J11" si="5">D5</f>
        <v>Wymondham Wildkats</v>
      </c>
      <c r="I10" s="12"/>
      <c r="J10" s="13" t="str">
        <f t="shared" si="5"/>
        <v>Scorpians</v>
      </c>
      <c r="K10" s="14"/>
      <c r="M10" s="9" t="s">
        <v>13</v>
      </c>
      <c r="N10" s="1">
        <f t="shared" si="0"/>
        <v>0</v>
      </c>
      <c r="O10" s="1">
        <f t="shared" si="1"/>
        <v>0</v>
      </c>
      <c r="P10" s="1">
        <f t="shared" si="2"/>
        <v>0</v>
      </c>
    </row>
    <row r="11" spans="1:16" x14ac:dyDescent="0.25">
      <c r="A11" s="1" t="s">
        <v>2</v>
      </c>
      <c r="B11" s="10">
        <v>45995</v>
      </c>
      <c r="C11" s="1" t="s">
        <v>28</v>
      </c>
      <c r="D11" s="11" t="str">
        <f>Sheet2!B9</f>
        <v>NCF</v>
      </c>
      <c r="E11" s="11"/>
      <c r="F11" s="11" t="str">
        <f>Sheet2!B8</f>
        <v>NMNC1</v>
      </c>
      <c r="G11" s="11"/>
      <c r="H11" s="12" t="str">
        <f t="shared" si="5"/>
        <v>Parklife</v>
      </c>
      <c r="I11" s="12"/>
      <c r="J11" s="13" t="str">
        <f t="shared" si="5"/>
        <v>Icenians</v>
      </c>
      <c r="K11" s="14"/>
      <c r="M11" s="9" t="s">
        <v>14</v>
      </c>
      <c r="N11" s="1">
        <f t="shared" si="0"/>
        <v>0</v>
      </c>
      <c r="O11" s="1">
        <f t="shared" si="1"/>
        <v>0</v>
      </c>
      <c r="P11" s="1">
        <f t="shared" si="2"/>
        <v>0</v>
      </c>
    </row>
    <row r="12" spans="1:16" x14ac:dyDescent="0.25">
      <c r="A12" s="1" t="s">
        <v>3</v>
      </c>
      <c r="B12" s="10">
        <v>45995</v>
      </c>
      <c r="C12" s="1" t="s">
        <v>28</v>
      </c>
      <c r="D12" s="11" t="str">
        <f>Sheet2!B13</f>
        <v>Hellesdon Hawks</v>
      </c>
      <c r="E12" s="11"/>
      <c r="F12" s="11" t="str">
        <f>Sheet2!B12</f>
        <v>Trowse Jaguars</v>
      </c>
      <c r="G12" s="11"/>
      <c r="H12" s="12" t="str">
        <f t="shared" ref="H12:J13" si="6">D7</f>
        <v>Firebirds</v>
      </c>
      <c r="I12" s="12"/>
      <c r="J12" s="13" t="str">
        <f t="shared" si="6"/>
        <v>Vixens</v>
      </c>
      <c r="K12" s="14"/>
      <c r="M12" s="9" t="s">
        <v>15</v>
      </c>
      <c r="N12" s="1">
        <f t="shared" si="0"/>
        <v>0</v>
      </c>
      <c r="O12" s="1">
        <f t="shared" si="1"/>
        <v>0</v>
      </c>
      <c r="P12" s="1">
        <f t="shared" si="2"/>
        <v>0</v>
      </c>
    </row>
    <row r="13" spans="1:16" x14ac:dyDescent="0.25">
      <c r="A13" s="1" t="s">
        <v>4</v>
      </c>
      <c r="B13" s="10">
        <v>45995</v>
      </c>
      <c r="C13" s="1" t="s">
        <v>28</v>
      </c>
      <c r="D13" s="11" t="str">
        <f>Sheet2!B14</f>
        <v>Mighty Peaches</v>
      </c>
      <c r="E13" s="11"/>
      <c r="F13" s="11" t="str">
        <f>Sheet2!B15</f>
        <v>Trailblazers B</v>
      </c>
      <c r="G13" s="11"/>
      <c r="H13" s="12" t="str">
        <f t="shared" si="6"/>
        <v>NMNC2</v>
      </c>
      <c r="I13" s="12"/>
      <c r="J13" s="13" t="str">
        <f t="shared" si="6"/>
        <v>Loddon</v>
      </c>
      <c r="K13" s="14"/>
      <c r="M13" s="9" t="s">
        <v>16</v>
      </c>
      <c r="N13" s="1">
        <f t="shared" si="0"/>
        <v>0</v>
      </c>
      <c r="O13" s="1">
        <f t="shared" si="1"/>
        <v>0</v>
      </c>
      <c r="P13" s="1">
        <f>COUNTIF($D$5:$G$8,M13)+COUNTIF($D$17:$G$20,M13)+COUNTIF($D$29:$G$32,M13)+COUNTIF($D$41:$G$44,M13)+COUNTIF($D$53:$G$56,M13)+COUNTIF($D$65:$G$68,M13)+COUNTIF($D$77:$G$80,M13)+COUNTIF($D$89:$G$92,M13)+COUNTIF($D$101:$G$104,M13)+COUNTIF($D$113:$G$116,M13)+COUNTIF($D$125:$G$127,M13)+COUNTIF($D$137:$G$138,M13)</f>
        <v>0</v>
      </c>
    </row>
    <row r="14" spans="1:16" x14ac:dyDescent="0.25">
      <c r="M14" s="9" t="s">
        <v>17</v>
      </c>
      <c r="N14" s="1">
        <f t="shared" si="0"/>
        <v>0</v>
      </c>
      <c r="O14" s="1">
        <f t="shared" ref="O14:O22" si="7">COUNTIF($D$5:$E$143,M14)</f>
        <v>0</v>
      </c>
      <c r="P14" s="1">
        <f t="shared" ref="P14:P22" si="8">COUNTIF($D$5:$G$8,M14)+COUNTIF($D$17:$G$20,M14)+COUNTIF($D$29:$G$32,M14)+COUNTIF($D$41:$G$44,M14)+COUNTIF($D$53:$G$56,M14)+COUNTIF($D$65:$G$68,M14)+COUNTIF($D$77:$G$80,M14)+COUNTIF($D$89:$G$92,M14)+COUNTIF($D$101:$G$104,M14)+COUNTIF($D$113:$G$116,M14)+COUNTIF($D$125:$G$127,M14)+COUNTIF($D$137:$G$138,M14)</f>
        <v>0</v>
      </c>
    </row>
    <row r="15" spans="1:16" x14ac:dyDescent="0.25">
      <c r="A15" t="s">
        <v>36</v>
      </c>
      <c r="M15" s="9" t="s">
        <v>18</v>
      </c>
      <c r="N15" s="1">
        <f t="shared" si="0"/>
        <v>0</v>
      </c>
      <c r="O15" s="1">
        <f t="shared" si="7"/>
        <v>0</v>
      </c>
      <c r="P15" s="1">
        <f t="shared" si="8"/>
        <v>0</v>
      </c>
    </row>
    <row r="16" spans="1:16" x14ac:dyDescent="0.25">
      <c r="A16" s="2" t="s">
        <v>35</v>
      </c>
      <c r="B16" s="2" t="s">
        <v>33</v>
      </c>
      <c r="C16" s="2" t="s">
        <v>34</v>
      </c>
      <c r="D16" s="15" t="s">
        <v>29</v>
      </c>
      <c r="E16" s="15"/>
      <c r="F16" s="15" t="s">
        <v>30</v>
      </c>
      <c r="G16" s="15"/>
      <c r="H16" s="15" t="s">
        <v>32</v>
      </c>
      <c r="I16" s="15"/>
      <c r="J16" s="15" t="s">
        <v>31</v>
      </c>
      <c r="K16" s="15"/>
      <c r="M16" s="9" t="s">
        <v>19</v>
      </c>
      <c r="N16" s="1">
        <f t="shared" si="0"/>
        <v>0</v>
      </c>
      <c r="O16" s="1">
        <f t="shared" si="7"/>
        <v>0</v>
      </c>
      <c r="P16" s="1">
        <f t="shared" si="8"/>
        <v>0</v>
      </c>
    </row>
    <row r="17" spans="1:16" x14ac:dyDescent="0.25">
      <c r="A17" s="1" t="s">
        <v>1</v>
      </c>
      <c r="B17" s="10">
        <v>46002</v>
      </c>
      <c r="C17" s="1" t="s">
        <v>27</v>
      </c>
      <c r="D17" s="11" t="str">
        <f>Sheet2!B4</f>
        <v>Parklife</v>
      </c>
      <c r="E17" s="11"/>
      <c r="F17" s="11" t="str">
        <f>Sheet2!B2</f>
        <v>Renegades</v>
      </c>
      <c r="G17" s="11"/>
      <c r="H17" s="12" t="str">
        <f t="shared" ref="H17:J17" si="9">D22</f>
        <v>Scorpians</v>
      </c>
      <c r="I17" s="12"/>
      <c r="J17" s="13" t="str">
        <f t="shared" si="9"/>
        <v>NMNC1</v>
      </c>
      <c r="K17" s="14"/>
      <c r="M17" s="9" t="s">
        <v>20</v>
      </c>
      <c r="N17" s="1">
        <f t="shared" si="0"/>
        <v>0</v>
      </c>
      <c r="O17" s="1">
        <f t="shared" si="7"/>
        <v>0</v>
      </c>
      <c r="P17" s="1">
        <f t="shared" si="8"/>
        <v>0</v>
      </c>
    </row>
    <row r="18" spans="1:16" x14ac:dyDescent="0.25">
      <c r="A18" s="1" t="s">
        <v>2</v>
      </c>
      <c r="B18" s="10">
        <v>46002</v>
      </c>
      <c r="C18" s="1" t="s">
        <v>27</v>
      </c>
      <c r="D18" s="11" t="s">
        <v>51</v>
      </c>
      <c r="E18" s="11"/>
      <c r="F18" s="11" t="s">
        <v>59</v>
      </c>
      <c r="G18" s="11"/>
      <c r="H18" s="12" t="s">
        <v>57</v>
      </c>
      <c r="I18" s="12"/>
      <c r="J18" s="19" t="s">
        <v>71</v>
      </c>
      <c r="K18" s="20"/>
      <c r="M18" s="9" t="s">
        <v>21</v>
      </c>
      <c r="N18" s="1">
        <f t="shared" si="0"/>
        <v>0</v>
      </c>
      <c r="O18" s="1">
        <f t="shared" si="7"/>
        <v>0</v>
      </c>
      <c r="P18" s="1">
        <f t="shared" si="8"/>
        <v>0</v>
      </c>
    </row>
    <row r="19" spans="1:16" x14ac:dyDescent="0.25">
      <c r="A19" s="1" t="s">
        <v>3</v>
      </c>
      <c r="B19" s="10">
        <v>46002</v>
      </c>
      <c r="C19" s="1" t="s">
        <v>27</v>
      </c>
      <c r="D19" s="11" t="str">
        <f>Sheet2!B14</f>
        <v>Mighty Peaches</v>
      </c>
      <c r="E19" s="11"/>
      <c r="F19" s="11" t="str">
        <f>Sheet2!B12</f>
        <v>Trowse Jaguars</v>
      </c>
      <c r="G19" s="11"/>
      <c r="H19" s="12" t="str">
        <f t="shared" ref="H19:J20" si="10">D24</f>
        <v>Vixens</v>
      </c>
      <c r="I19" s="12"/>
      <c r="J19" s="13" t="str">
        <f t="shared" si="10"/>
        <v>Loddon</v>
      </c>
      <c r="K19" s="14"/>
      <c r="M19" s="9" t="s">
        <v>22</v>
      </c>
      <c r="N19" s="1">
        <f t="shared" si="0"/>
        <v>0</v>
      </c>
      <c r="O19" s="1">
        <f t="shared" si="7"/>
        <v>0</v>
      </c>
      <c r="P19" s="1">
        <f t="shared" si="8"/>
        <v>0</v>
      </c>
    </row>
    <row r="20" spans="1:16" x14ac:dyDescent="0.25">
      <c r="A20" s="1" t="s">
        <v>4</v>
      </c>
      <c r="B20" s="10">
        <v>46002</v>
      </c>
      <c r="C20" s="1" t="s">
        <v>27</v>
      </c>
      <c r="D20" s="11" t="str">
        <f>Sheet2!B20</f>
        <v>Magpies</v>
      </c>
      <c r="E20" s="11"/>
      <c r="F20" s="11" t="str">
        <f>Sheet2!B21</f>
        <v>UEA Yellow</v>
      </c>
      <c r="G20" s="11"/>
      <c r="H20" s="12" t="str">
        <f t="shared" si="10"/>
        <v>Trailblazers B</v>
      </c>
      <c r="I20" s="12"/>
      <c r="J20" s="13" t="str">
        <f t="shared" si="10"/>
        <v>Firebirds</v>
      </c>
      <c r="K20" s="14"/>
      <c r="M20" s="9" t="s">
        <v>23</v>
      </c>
      <c r="N20" s="1">
        <f t="shared" si="0"/>
        <v>0</v>
      </c>
      <c r="O20" s="1">
        <f t="shared" si="7"/>
        <v>0</v>
      </c>
      <c r="P20" s="1">
        <f t="shared" si="8"/>
        <v>0</v>
      </c>
    </row>
    <row r="21" spans="1:16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M21" s="9" t="s">
        <v>24</v>
      </c>
      <c r="N21" s="1">
        <f t="shared" si="0"/>
        <v>0</v>
      </c>
      <c r="O21" s="1">
        <f t="shared" si="7"/>
        <v>0</v>
      </c>
      <c r="P21" s="1">
        <f t="shared" si="8"/>
        <v>0</v>
      </c>
    </row>
    <row r="22" spans="1:16" x14ac:dyDescent="0.25">
      <c r="A22" s="1" t="s">
        <v>1</v>
      </c>
      <c r="B22" s="10">
        <v>46002</v>
      </c>
      <c r="C22" s="1" t="s">
        <v>28</v>
      </c>
      <c r="D22" s="11" t="str">
        <f>Sheet2!B7</f>
        <v>Scorpians</v>
      </c>
      <c r="E22" s="11"/>
      <c r="F22" s="11" t="str">
        <f>Sheet2!B8</f>
        <v>NMNC1</v>
      </c>
      <c r="G22" s="11"/>
      <c r="H22" s="12" t="str">
        <f t="shared" ref="H22:J23" si="11">D17</f>
        <v>Parklife</v>
      </c>
      <c r="I22" s="12"/>
      <c r="J22" s="13" t="str">
        <f t="shared" si="11"/>
        <v>Renegades</v>
      </c>
      <c r="K22" s="14"/>
      <c r="M22" s="9" t="s">
        <v>25</v>
      </c>
      <c r="N22" s="1">
        <f t="shared" si="0"/>
        <v>0</v>
      </c>
      <c r="O22" s="1">
        <f t="shared" si="7"/>
        <v>0</v>
      </c>
      <c r="P22" s="1">
        <f t="shared" si="8"/>
        <v>0</v>
      </c>
    </row>
    <row r="23" spans="1:16" x14ac:dyDescent="0.25">
      <c r="A23" s="1" t="s">
        <v>2</v>
      </c>
      <c r="B23" s="10">
        <v>46002</v>
      </c>
      <c r="C23" s="1" t="s">
        <v>28</v>
      </c>
      <c r="D23" s="16" t="s">
        <v>57</v>
      </c>
      <c r="E23" s="16"/>
      <c r="F23" s="16" t="s">
        <v>71</v>
      </c>
      <c r="G23" s="16"/>
      <c r="H23" s="16" t="str">
        <f t="shared" si="11"/>
        <v>Icenians</v>
      </c>
      <c r="I23" s="16"/>
      <c r="J23" s="17" t="str">
        <f t="shared" si="11"/>
        <v>Wymondham Wildkats</v>
      </c>
      <c r="K23" s="18"/>
    </row>
    <row r="24" spans="1:16" x14ac:dyDescent="0.25">
      <c r="A24" s="1" t="s">
        <v>3</v>
      </c>
      <c r="B24" s="10">
        <v>46002</v>
      </c>
      <c r="C24" s="1" t="s">
        <v>28</v>
      </c>
      <c r="D24" s="11" t="str">
        <f>Sheet2!B17</f>
        <v>Vixens</v>
      </c>
      <c r="E24" s="11"/>
      <c r="F24" s="11" t="str">
        <f>Sheet2!B18</f>
        <v>Loddon</v>
      </c>
      <c r="G24" s="11"/>
      <c r="H24" s="12" t="str">
        <f t="shared" ref="H24:J25" si="12">D19</f>
        <v>Mighty Peaches</v>
      </c>
      <c r="I24" s="12"/>
      <c r="J24" s="13" t="str">
        <f t="shared" si="12"/>
        <v>Trowse Jaguars</v>
      </c>
      <c r="K24" s="14"/>
    </row>
    <row r="25" spans="1:16" x14ac:dyDescent="0.25">
      <c r="A25" s="1" t="s">
        <v>4</v>
      </c>
      <c r="B25" s="10">
        <v>46002</v>
      </c>
      <c r="C25" s="1" t="s">
        <v>28</v>
      </c>
      <c r="D25" s="11" t="str">
        <f>Sheet2!B15</f>
        <v>Trailblazers B</v>
      </c>
      <c r="E25" s="11"/>
      <c r="F25" s="11" t="str">
        <f>Sheet2!B16</f>
        <v>Firebirds</v>
      </c>
      <c r="G25" s="11"/>
      <c r="H25" s="12" t="str">
        <f t="shared" si="12"/>
        <v>Magpies</v>
      </c>
      <c r="I25" s="12"/>
      <c r="J25" s="13" t="str">
        <f t="shared" si="12"/>
        <v>UEA Yellow</v>
      </c>
      <c r="K25" s="14"/>
    </row>
    <row r="27" spans="1:16" x14ac:dyDescent="0.25">
      <c r="A27" t="s">
        <v>37</v>
      </c>
    </row>
    <row r="28" spans="1:16" x14ac:dyDescent="0.25">
      <c r="A28" s="2" t="s">
        <v>35</v>
      </c>
      <c r="B28" s="2" t="s">
        <v>33</v>
      </c>
      <c r="C28" s="2" t="s">
        <v>34</v>
      </c>
      <c r="D28" s="15" t="s">
        <v>29</v>
      </c>
      <c r="E28" s="15"/>
      <c r="F28" s="15" t="s">
        <v>30</v>
      </c>
      <c r="G28" s="15"/>
      <c r="H28" s="15" t="s">
        <v>32</v>
      </c>
      <c r="I28" s="15"/>
      <c r="J28" s="15" t="s">
        <v>31</v>
      </c>
      <c r="K28" s="15"/>
    </row>
    <row r="29" spans="1:16" x14ac:dyDescent="0.25">
      <c r="A29" s="1" t="s">
        <v>1</v>
      </c>
      <c r="B29" s="10">
        <v>46009</v>
      </c>
      <c r="C29" s="1" t="s">
        <v>27</v>
      </c>
      <c r="D29" s="11" t="str">
        <f>Sheet2!B4</f>
        <v>Parklife</v>
      </c>
      <c r="E29" s="11"/>
      <c r="F29" s="11" t="str">
        <f>Sheet2!B3</f>
        <v>Cliff Park</v>
      </c>
      <c r="G29" s="11"/>
      <c r="H29" s="12" t="str">
        <f t="shared" ref="H29:J30" si="13">D34</f>
        <v>NMNC1</v>
      </c>
      <c r="I29" s="12"/>
      <c r="J29" s="13" t="str">
        <f t="shared" si="13"/>
        <v>Thoroughbreds</v>
      </c>
      <c r="K29" s="14"/>
    </row>
    <row r="30" spans="1:16" x14ac:dyDescent="0.25">
      <c r="A30" s="1" t="s">
        <v>2</v>
      </c>
      <c r="B30" s="10">
        <v>46009</v>
      </c>
      <c r="C30" s="1" t="s">
        <v>27</v>
      </c>
      <c r="D30" s="11" t="s">
        <v>51</v>
      </c>
      <c r="E30" s="11"/>
      <c r="F30" s="11" t="s">
        <v>54</v>
      </c>
      <c r="G30" s="11"/>
      <c r="H30" s="12" t="str">
        <f t="shared" si="13"/>
        <v>NCF</v>
      </c>
      <c r="I30" s="12"/>
      <c r="J30" s="19" t="str">
        <f t="shared" si="13"/>
        <v>BYE</v>
      </c>
      <c r="K30" s="20"/>
    </row>
    <row r="31" spans="1:16" x14ac:dyDescent="0.25">
      <c r="A31" s="1" t="s">
        <v>3</v>
      </c>
      <c r="B31" s="10">
        <v>46009</v>
      </c>
      <c r="C31" s="1" t="s">
        <v>27</v>
      </c>
      <c r="D31" s="11" t="str">
        <f>Sheet2!B14</f>
        <v>Mighty Peaches</v>
      </c>
      <c r="E31" s="11"/>
      <c r="F31" s="11" t="str">
        <f>Sheet2!B13</f>
        <v>Hellesdon Hawks</v>
      </c>
      <c r="G31" s="11"/>
      <c r="H31" s="12" t="str">
        <f t="shared" ref="H31:J32" si="14">D36</f>
        <v>Loddon</v>
      </c>
      <c r="I31" s="12"/>
      <c r="J31" s="13" t="str">
        <f t="shared" si="14"/>
        <v>Magpies</v>
      </c>
      <c r="K31" s="14"/>
    </row>
    <row r="32" spans="1:16" x14ac:dyDescent="0.25">
      <c r="A32" s="1" t="s">
        <v>4</v>
      </c>
      <c r="B32" s="10">
        <v>46009</v>
      </c>
      <c r="C32" s="1" t="s">
        <v>27</v>
      </c>
      <c r="D32" s="11" t="str">
        <f>Sheet2!B19</f>
        <v>NMNC2</v>
      </c>
      <c r="E32" s="11"/>
      <c r="F32" s="11" t="str">
        <f>Sheet2!B21</f>
        <v>UEA Yellow</v>
      </c>
      <c r="G32" s="11"/>
      <c r="H32" s="12" t="str">
        <f t="shared" si="14"/>
        <v>Trailblazers B</v>
      </c>
      <c r="I32" s="12"/>
      <c r="J32" s="13" t="str">
        <f t="shared" si="14"/>
        <v>Vixens</v>
      </c>
      <c r="K32" s="14"/>
    </row>
    <row r="33" spans="1:13" x14ac:dyDescent="0.2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</row>
    <row r="34" spans="1:13" x14ac:dyDescent="0.25">
      <c r="A34" s="1" t="s">
        <v>1</v>
      </c>
      <c r="B34" s="10">
        <v>46009</v>
      </c>
      <c r="C34" s="1" t="s">
        <v>28</v>
      </c>
      <c r="D34" s="11" t="str">
        <f>Sheet2!B8</f>
        <v>NMNC1</v>
      </c>
      <c r="E34" s="11"/>
      <c r="F34" s="11" t="str">
        <f>Sheet2!B10</f>
        <v>Thoroughbreds</v>
      </c>
      <c r="G34" s="11"/>
      <c r="H34" s="12" t="str">
        <f t="shared" ref="H34:J35" si="15">D29</f>
        <v>Parklife</v>
      </c>
      <c r="I34" s="12"/>
      <c r="J34" s="13" t="str">
        <f t="shared" si="15"/>
        <v>Cliff Park</v>
      </c>
      <c r="K34" s="14"/>
    </row>
    <row r="35" spans="1:13" x14ac:dyDescent="0.25">
      <c r="A35" s="1" t="s">
        <v>2</v>
      </c>
      <c r="B35" s="10">
        <v>46009</v>
      </c>
      <c r="C35" s="1" t="s">
        <v>28</v>
      </c>
      <c r="D35" s="16" t="s">
        <v>52</v>
      </c>
      <c r="E35" s="16"/>
      <c r="F35" s="16" t="s">
        <v>71</v>
      </c>
      <c r="G35" s="16"/>
      <c r="H35" s="16" t="str">
        <f t="shared" si="15"/>
        <v>Icenians</v>
      </c>
      <c r="I35" s="16"/>
      <c r="J35" s="17" t="str">
        <f t="shared" si="15"/>
        <v>Scorpians</v>
      </c>
      <c r="K35" s="18"/>
    </row>
    <row r="36" spans="1:13" x14ac:dyDescent="0.25">
      <c r="A36" s="1" t="s">
        <v>3</v>
      </c>
      <c r="B36" s="10">
        <v>46009</v>
      </c>
      <c r="C36" s="1" t="s">
        <v>28</v>
      </c>
      <c r="D36" s="11" t="str">
        <f>Sheet2!B18</f>
        <v>Loddon</v>
      </c>
      <c r="E36" s="11"/>
      <c r="F36" s="11" t="str">
        <f>Sheet2!B20</f>
        <v>Magpies</v>
      </c>
      <c r="G36" s="11"/>
      <c r="H36" s="12" t="str">
        <f t="shared" ref="H36:J37" si="16">D31</f>
        <v>Mighty Peaches</v>
      </c>
      <c r="I36" s="12"/>
      <c r="J36" s="13" t="str">
        <f t="shared" si="16"/>
        <v>Hellesdon Hawks</v>
      </c>
      <c r="K36" s="14"/>
    </row>
    <row r="37" spans="1:13" x14ac:dyDescent="0.25">
      <c r="A37" s="1" t="s">
        <v>4</v>
      </c>
      <c r="B37" s="10">
        <v>46009</v>
      </c>
      <c r="C37" s="1" t="s">
        <v>28</v>
      </c>
      <c r="D37" s="11" t="str">
        <f>Sheet2!B15</f>
        <v>Trailblazers B</v>
      </c>
      <c r="E37" s="11"/>
      <c r="F37" s="11" t="str">
        <f>Sheet2!B17</f>
        <v>Vixens</v>
      </c>
      <c r="G37" s="11"/>
      <c r="H37" s="12" t="str">
        <f t="shared" si="16"/>
        <v>NMNC2</v>
      </c>
      <c r="I37" s="12"/>
      <c r="J37" s="13" t="str">
        <f t="shared" si="16"/>
        <v>UEA Yellow</v>
      </c>
      <c r="K37" s="14"/>
    </row>
    <row r="38" spans="1:13" x14ac:dyDescent="0.25">
      <c r="M38" t="s">
        <v>72</v>
      </c>
    </row>
    <row r="39" spans="1:13" x14ac:dyDescent="0.25">
      <c r="A39" t="s">
        <v>38</v>
      </c>
    </row>
    <row r="40" spans="1:13" x14ac:dyDescent="0.25">
      <c r="A40" s="2" t="s">
        <v>35</v>
      </c>
      <c r="B40" s="2" t="s">
        <v>33</v>
      </c>
      <c r="C40" s="2" t="s">
        <v>34</v>
      </c>
      <c r="D40" s="15" t="s">
        <v>29</v>
      </c>
      <c r="E40" s="15"/>
      <c r="F40" s="15" t="s">
        <v>30</v>
      </c>
      <c r="G40" s="15"/>
      <c r="H40" s="15" t="s">
        <v>32</v>
      </c>
      <c r="I40" s="15"/>
      <c r="J40" s="15" t="s">
        <v>31</v>
      </c>
      <c r="K40" s="15"/>
    </row>
    <row r="41" spans="1:13" x14ac:dyDescent="0.25">
      <c r="A41" s="1" t="s">
        <v>1</v>
      </c>
      <c r="B41" s="10">
        <v>46030</v>
      </c>
      <c r="C41" s="1" t="s">
        <v>27</v>
      </c>
      <c r="D41" s="11" t="str">
        <f>Sheet2!B4</f>
        <v>Parklife</v>
      </c>
      <c r="E41" s="11"/>
      <c r="F41" s="11" t="str">
        <f>Sheet2!B6</f>
        <v>Wymondham Wildkats</v>
      </c>
      <c r="G41" s="11"/>
      <c r="H41" s="21" t="str">
        <f>Sheet2!B11</f>
        <v>BYE</v>
      </c>
      <c r="I41" s="21"/>
      <c r="J41" s="22" t="str">
        <f>Sheet2!B2</f>
        <v>Renegades</v>
      </c>
      <c r="K41" s="23"/>
    </row>
    <row r="42" spans="1:13" x14ac:dyDescent="0.25">
      <c r="A42" s="1" t="s">
        <v>2</v>
      </c>
      <c r="B42" s="10">
        <v>46030</v>
      </c>
      <c r="C42" s="1" t="s">
        <v>27</v>
      </c>
      <c r="D42" s="11" t="str">
        <f>Sheet2!B7</f>
        <v>Scorpians</v>
      </c>
      <c r="E42" s="11"/>
      <c r="F42" s="11" t="str">
        <f>Sheet2!B9</f>
        <v>NCF</v>
      </c>
      <c r="G42" s="11"/>
      <c r="H42" s="12" t="str">
        <f>Sheet2!B8</f>
        <v>NMNC1</v>
      </c>
      <c r="I42" s="12"/>
      <c r="J42" s="13" t="str">
        <f>Sheet2!B3</f>
        <v>Cliff Park</v>
      </c>
      <c r="K42" s="14"/>
    </row>
    <row r="43" spans="1:13" x14ac:dyDescent="0.25">
      <c r="A43" s="1" t="s">
        <v>3</v>
      </c>
      <c r="B43" s="10">
        <v>46030</v>
      </c>
      <c r="C43" s="1" t="s">
        <v>27</v>
      </c>
      <c r="D43" s="11" t="str">
        <f>Sheet2!B14</f>
        <v>Mighty Peaches</v>
      </c>
      <c r="E43" s="11"/>
      <c r="F43" s="11" t="str">
        <f>Sheet2!B16</f>
        <v>Firebirds</v>
      </c>
      <c r="G43" s="11"/>
      <c r="H43" s="12" t="str">
        <f t="shared" ref="H43:J44" si="17">D48</f>
        <v>UEA Yellow</v>
      </c>
      <c r="I43" s="12"/>
      <c r="J43" s="13" t="str">
        <f t="shared" si="17"/>
        <v>Trowse Jaguars</v>
      </c>
      <c r="K43" s="14"/>
    </row>
    <row r="44" spans="1:13" x14ac:dyDescent="0.25">
      <c r="A44" s="1" t="s">
        <v>4</v>
      </c>
      <c r="B44" s="10">
        <v>46030</v>
      </c>
      <c r="C44" s="1" t="s">
        <v>27</v>
      </c>
      <c r="D44" s="11" t="str">
        <f>Sheet2!B17</f>
        <v>Vixens</v>
      </c>
      <c r="E44" s="11"/>
      <c r="F44" s="11" t="str">
        <f>Sheet2!B19</f>
        <v>NMNC2</v>
      </c>
      <c r="G44" s="11"/>
      <c r="H44" s="12" t="str">
        <f t="shared" si="17"/>
        <v>Loddon</v>
      </c>
      <c r="I44" s="12"/>
      <c r="J44" s="13" t="str">
        <f t="shared" si="17"/>
        <v>Hellesdon Hawks</v>
      </c>
      <c r="K44" s="14"/>
    </row>
    <row r="45" spans="1:13" x14ac:dyDescent="0.2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</row>
    <row r="46" spans="1:13" x14ac:dyDescent="0.25">
      <c r="A46" s="1" t="s">
        <v>1</v>
      </c>
      <c r="B46" s="10">
        <v>46030</v>
      </c>
      <c r="C46" s="1" t="s">
        <v>28</v>
      </c>
      <c r="D46" s="16" t="str">
        <f>Sheet2!B11</f>
        <v>BYE</v>
      </c>
      <c r="E46" s="16"/>
      <c r="F46" s="16" t="str">
        <f>Sheet2!B2</f>
        <v>Renegades</v>
      </c>
      <c r="G46" s="16"/>
      <c r="H46" s="16" t="str">
        <f>Sheet2!B4</f>
        <v>Parklife</v>
      </c>
      <c r="I46" s="16"/>
      <c r="J46" s="17" t="str">
        <f>Sheet2!B6</f>
        <v>Wymondham Wildkats</v>
      </c>
      <c r="K46" s="18"/>
    </row>
    <row r="47" spans="1:13" x14ac:dyDescent="0.25">
      <c r="A47" s="1" t="s">
        <v>2</v>
      </c>
      <c r="B47" s="10">
        <v>46030</v>
      </c>
      <c r="C47" s="1" t="s">
        <v>28</v>
      </c>
      <c r="D47" s="11" t="str">
        <f>Sheet2!B8</f>
        <v>NMNC1</v>
      </c>
      <c r="E47" s="11"/>
      <c r="F47" s="11" t="str">
        <f>Sheet2!B3</f>
        <v>Cliff Park</v>
      </c>
      <c r="G47" s="11"/>
      <c r="H47" s="12" t="str">
        <f>Sheet2!B7</f>
        <v>Scorpians</v>
      </c>
      <c r="I47" s="12"/>
      <c r="J47" s="13" t="str">
        <f>Sheet2!B9</f>
        <v>NCF</v>
      </c>
      <c r="K47" s="14"/>
    </row>
    <row r="48" spans="1:13" x14ac:dyDescent="0.25">
      <c r="A48" s="1" t="s">
        <v>3</v>
      </c>
      <c r="B48" s="10">
        <v>46030</v>
      </c>
      <c r="C48" s="1" t="s">
        <v>28</v>
      </c>
      <c r="D48" s="11" t="str">
        <f>Sheet2!B21</f>
        <v>UEA Yellow</v>
      </c>
      <c r="E48" s="11"/>
      <c r="F48" s="11" t="str">
        <f>Sheet2!B12</f>
        <v>Trowse Jaguars</v>
      </c>
      <c r="G48" s="11"/>
      <c r="H48" s="12" t="str">
        <f t="shared" ref="H48:J49" si="18">D43</f>
        <v>Mighty Peaches</v>
      </c>
      <c r="I48" s="12"/>
      <c r="J48" s="13" t="str">
        <f t="shared" si="18"/>
        <v>Firebirds</v>
      </c>
      <c r="K48" s="14"/>
    </row>
    <row r="49" spans="1:13" x14ac:dyDescent="0.25">
      <c r="A49" s="1" t="s">
        <v>4</v>
      </c>
      <c r="B49" s="10">
        <v>46030</v>
      </c>
      <c r="C49" s="1" t="s">
        <v>28</v>
      </c>
      <c r="D49" s="11" t="str">
        <f>Sheet2!B18</f>
        <v>Loddon</v>
      </c>
      <c r="E49" s="11"/>
      <c r="F49" s="11" t="str">
        <f>Sheet2!B13</f>
        <v>Hellesdon Hawks</v>
      </c>
      <c r="G49" s="11"/>
      <c r="H49" s="12" t="str">
        <f t="shared" si="18"/>
        <v>Vixens</v>
      </c>
      <c r="I49" s="12"/>
      <c r="J49" s="13" t="str">
        <f t="shared" si="18"/>
        <v>NMNC2</v>
      </c>
      <c r="K49" s="14"/>
    </row>
    <row r="50" spans="1:13" x14ac:dyDescent="0.25">
      <c r="M50" t="s">
        <v>69</v>
      </c>
    </row>
    <row r="51" spans="1:13" x14ac:dyDescent="0.25">
      <c r="A51" t="s">
        <v>39</v>
      </c>
    </row>
    <row r="52" spans="1:13" x14ac:dyDescent="0.25">
      <c r="A52" s="2" t="s">
        <v>35</v>
      </c>
      <c r="B52" s="2" t="s">
        <v>33</v>
      </c>
      <c r="C52" s="2" t="s">
        <v>34</v>
      </c>
      <c r="D52" s="15" t="s">
        <v>29</v>
      </c>
      <c r="E52" s="15"/>
      <c r="F52" s="15" t="s">
        <v>30</v>
      </c>
      <c r="G52" s="15"/>
      <c r="H52" s="15" t="s">
        <v>32</v>
      </c>
      <c r="I52" s="15"/>
      <c r="J52" s="15" t="s">
        <v>31</v>
      </c>
      <c r="K52" s="15"/>
    </row>
    <row r="53" spans="1:13" x14ac:dyDescent="0.25">
      <c r="A53" s="1" t="s">
        <v>1</v>
      </c>
      <c r="B53" s="10">
        <v>46037</v>
      </c>
      <c r="C53" s="1" t="s">
        <v>27</v>
      </c>
      <c r="D53" s="11" t="str">
        <f>Sheet2!B3</f>
        <v>Cliff Park</v>
      </c>
      <c r="E53" s="11"/>
      <c r="F53" s="11" t="str">
        <f>Sheet2!B10</f>
        <v>Thoroughbreds</v>
      </c>
      <c r="G53" s="11"/>
      <c r="H53" s="12" t="str">
        <f>Sheet2!B6</f>
        <v>Wymondham Wildkats</v>
      </c>
      <c r="I53" s="12"/>
      <c r="J53" s="13" t="str">
        <f>Sheet2!B9</f>
        <v>NCF</v>
      </c>
      <c r="K53" s="14"/>
    </row>
    <row r="54" spans="1:13" x14ac:dyDescent="0.25">
      <c r="A54" s="1" t="s">
        <v>2</v>
      </c>
      <c r="B54" s="10">
        <v>46037</v>
      </c>
      <c r="C54" s="1" t="s">
        <v>27</v>
      </c>
      <c r="D54" s="11" t="str">
        <f>Sheet2!B2</f>
        <v>Renegades</v>
      </c>
      <c r="E54" s="11"/>
      <c r="F54" s="11" t="str">
        <f>Sheet2!B8</f>
        <v>NMNC1</v>
      </c>
      <c r="G54" s="11"/>
      <c r="H54" s="12" t="str">
        <f>Sheet2!B5</f>
        <v>Icenians</v>
      </c>
      <c r="I54" s="12"/>
      <c r="J54" s="19" t="str">
        <f>Sheet2!B11</f>
        <v>BYE</v>
      </c>
      <c r="K54" s="20"/>
    </row>
    <row r="55" spans="1:13" x14ac:dyDescent="0.25">
      <c r="A55" s="1" t="s">
        <v>3</v>
      </c>
      <c r="B55" s="10">
        <v>46037</v>
      </c>
      <c r="C55" s="1" t="s">
        <v>27</v>
      </c>
      <c r="D55" s="11" t="str">
        <f>Sheet2!B13</f>
        <v>Hellesdon Hawks</v>
      </c>
      <c r="E55" s="11"/>
      <c r="F55" s="11" t="str">
        <f>Sheet2!B20</f>
        <v>Magpies</v>
      </c>
      <c r="G55" s="11"/>
      <c r="H55" s="12" t="str">
        <f t="shared" ref="H55:J56" si="19">D60</f>
        <v>Firebirds</v>
      </c>
      <c r="I55" s="12"/>
      <c r="J55" s="13" t="str">
        <f t="shared" si="19"/>
        <v>NMNC2</v>
      </c>
      <c r="K55" s="14"/>
    </row>
    <row r="56" spans="1:13" x14ac:dyDescent="0.25">
      <c r="A56" s="1" t="s">
        <v>4</v>
      </c>
      <c r="B56" s="10">
        <v>46037</v>
      </c>
      <c r="C56" s="1" t="s">
        <v>27</v>
      </c>
      <c r="D56" s="11" t="str">
        <f>Sheet2!B12</f>
        <v>Trowse Jaguars</v>
      </c>
      <c r="E56" s="11"/>
      <c r="F56" s="11" t="str">
        <f>Sheet2!B18</f>
        <v>Loddon</v>
      </c>
      <c r="G56" s="11"/>
      <c r="H56" s="12" t="str">
        <f t="shared" si="19"/>
        <v>Trailblazers B</v>
      </c>
      <c r="I56" s="12"/>
      <c r="J56" s="13" t="str">
        <f t="shared" si="19"/>
        <v>UEA Yellow</v>
      </c>
      <c r="K56" s="14"/>
    </row>
    <row r="57" spans="1:13" x14ac:dyDescent="0.2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</row>
    <row r="58" spans="1:13" x14ac:dyDescent="0.25">
      <c r="A58" s="1" t="s">
        <v>1</v>
      </c>
      <c r="B58" s="10">
        <v>46037</v>
      </c>
      <c r="C58" s="1" t="s">
        <v>28</v>
      </c>
      <c r="D58" s="11" t="str">
        <f>Sheet2!B6</f>
        <v>Wymondham Wildkats</v>
      </c>
      <c r="E58" s="11"/>
      <c r="F58" s="11" t="str">
        <f>Sheet2!B9</f>
        <v>NCF</v>
      </c>
      <c r="G58" s="11"/>
      <c r="H58" s="12" t="str">
        <f>Sheet2!B3</f>
        <v>Cliff Park</v>
      </c>
      <c r="I58" s="12"/>
      <c r="J58" s="13" t="str">
        <f>Sheet2!B10</f>
        <v>Thoroughbreds</v>
      </c>
      <c r="K58" s="14"/>
    </row>
    <row r="59" spans="1:13" x14ac:dyDescent="0.25">
      <c r="A59" s="1" t="s">
        <v>2</v>
      </c>
      <c r="B59" s="10">
        <v>46037</v>
      </c>
      <c r="C59" s="1" t="s">
        <v>28</v>
      </c>
      <c r="D59" s="16" t="str">
        <f>Sheet2!B5</f>
        <v>Icenians</v>
      </c>
      <c r="E59" s="16"/>
      <c r="F59" s="16" t="str">
        <f>Sheet2!B11</f>
        <v>BYE</v>
      </c>
      <c r="G59" s="16"/>
      <c r="H59" s="16" t="str">
        <f>Sheet2!B2</f>
        <v>Renegades</v>
      </c>
      <c r="I59" s="16"/>
      <c r="J59" s="17" t="str">
        <f>Sheet2!B8</f>
        <v>NMNC1</v>
      </c>
      <c r="K59" s="18"/>
    </row>
    <row r="60" spans="1:13" x14ac:dyDescent="0.25">
      <c r="A60" s="1" t="s">
        <v>3</v>
      </c>
      <c r="B60" s="10">
        <v>46037</v>
      </c>
      <c r="C60" s="1" t="s">
        <v>28</v>
      </c>
      <c r="D60" s="11" t="str">
        <f>Sheet2!B16</f>
        <v>Firebirds</v>
      </c>
      <c r="E60" s="11"/>
      <c r="F60" s="11" t="str">
        <f>Sheet2!B19</f>
        <v>NMNC2</v>
      </c>
      <c r="G60" s="11"/>
      <c r="H60" s="12" t="str">
        <f t="shared" ref="H60:J61" si="20">D55</f>
        <v>Hellesdon Hawks</v>
      </c>
      <c r="I60" s="12"/>
      <c r="J60" s="13" t="str">
        <f t="shared" si="20"/>
        <v>Magpies</v>
      </c>
      <c r="K60" s="14"/>
    </row>
    <row r="61" spans="1:13" x14ac:dyDescent="0.25">
      <c r="A61" s="1" t="s">
        <v>4</v>
      </c>
      <c r="B61" s="10">
        <v>46037</v>
      </c>
      <c r="C61" s="1" t="s">
        <v>28</v>
      </c>
      <c r="D61" s="11" t="str">
        <f>Sheet2!B15</f>
        <v>Trailblazers B</v>
      </c>
      <c r="E61" s="11"/>
      <c r="F61" s="11" t="str">
        <f>Sheet2!B21</f>
        <v>UEA Yellow</v>
      </c>
      <c r="G61" s="11"/>
      <c r="H61" s="12" t="str">
        <f t="shared" si="20"/>
        <v>Trowse Jaguars</v>
      </c>
      <c r="I61" s="12"/>
      <c r="J61" s="13" t="str">
        <f t="shared" si="20"/>
        <v>Loddon</v>
      </c>
      <c r="K61" s="14"/>
    </row>
    <row r="63" spans="1:13" x14ac:dyDescent="0.25">
      <c r="A63" t="s">
        <v>40</v>
      </c>
    </row>
    <row r="64" spans="1:13" x14ac:dyDescent="0.25">
      <c r="A64" s="2" t="s">
        <v>35</v>
      </c>
      <c r="B64" s="2" t="s">
        <v>33</v>
      </c>
      <c r="C64" s="2" t="s">
        <v>34</v>
      </c>
      <c r="D64" s="15" t="s">
        <v>29</v>
      </c>
      <c r="E64" s="15"/>
      <c r="F64" s="15" t="s">
        <v>30</v>
      </c>
      <c r="G64" s="15"/>
      <c r="H64" s="15" t="s">
        <v>32</v>
      </c>
      <c r="I64" s="15"/>
      <c r="J64" s="15" t="s">
        <v>31</v>
      </c>
      <c r="K64" s="15"/>
    </row>
    <row r="65" spans="1:11" x14ac:dyDescent="0.25">
      <c r="A65" s="1" t="s">
        <v>1</v>
      </c>
      <c r="B65" s="10">
        <v>46044</v>
      </c>
      <c r="C65" s="1" t="s">
        <v>27</v>
      </c>
      <c r="D65" s="11" t="s">
        <v>57</v>
      </c>
      <c r="E65" s="11"/>
      <c r="F65" s="11" t="s">
        <v>58</v>
      </c>
      <c r="G65" s="11"/>
      <c r="H65" s="19" t="str">
        <f t="shared" ref="H65:J66" si="21">D70</f>
        <v>Bye</v>
      </c>
      <c r="I65" s="20"/>
      <c r="J65" s="13" t="str">
        <f t="shared" si="21"/>
        <v xml:space="preserve">Scorpians </v>
      </c>
      <c r="K65" s="14"/>
    </row>
    <row r="66" spans="1:11" x14ac:dyDescent="0.25">
      <c r="A66" s="1" t="s">
        <v>2</v>
      </c>
      <c r="B66" s="10">
        <v>46044</v>
      </c>
      <c r="C66" s="1" t="s">
        <v>27</v>
      </c>
      <c r="D66" s="11" t="str">
        <f>Sheet2!B9</f>
        <v>NCF</v>
      </c>
      <c r="E66" s="11"/>
      <c r="F66" s="11" t="str">
        <f>Sheet2!B5</f>
        <v>Icenians</v>
      </c>
      <c r="G66" s="11"/>
      <c r="H66" s="13" t="str">
        <f t="shared" si="21"/>
        <v>Renegades</v>
      </c>
      <c r="I66" s="14"/>
      <c r="J66" s="13" t="str">
        <f t="shared" si="21"/>
        <v>Wymondham Wildkats</v>
      </c>
      <c r="K66" s="14"/>
    </row>
    <row r="67" spans="1:11" x14ac:dyDescent="0.25">
      <c r="A67" s="1" t="s">
        <v>3</v>
      </c>
      <c r="B67" s="10">
        <v>46044</v>
      </c>
      <c r="C67" s="1" t="s">
        <v>27</v>
      </c>
      <c r="D67" s="11" t="str">
        <f>Sheet2!B21</f>
        <v>UEA Yellow</v>
      </c>
      <c r="E67" s="11"/>
      <c r="F67" s="11" t="str">
        <f>Sheet2!B17</f>
        <v>Vixens</v>
      </c>
      <c r="G67" s="11"/>
      <c r="H67" s="13" t="str">
        <f t="shared" ref="H67:J68" si="22">D72</f>
        <v>Magpies</v>
      </c>
      <c r="I67" s="14"/>
      <c r="J67" s="13" t="str">
        <f t="shared" si="22"/>
        <v>Mighty Peaches</v>
      </c>
      <c r="K67" s="14"/>
    </row>
    <row r="68" spans="1:11" x14ac:dyDescent="0.25">
      <c r="A68" s="1" t="s">
        <v>4</v>
      </c>
      <c r="B68" s="10">
        <v>46044</v>
      </c>
      <c r="C68" s="1" t="s">
        <v>27</v>
      </c>
      <c r="D68" s="11" t="str">
        <f>Sheet2!B19</f>
        <v>NMNC2</v>
      </c>
      <c r="E68" s="11"/>
      <c r="F68" s="11" t="str">
        <f>Sheet2!B15</f>
        <v>Trailblazers B</v>
      </c>
      <c r="G68" s="11"/>
      <c r="H68" s="13" t="str">
        <f t="shared" si="22"/>
        <v>Trowse Jaguars</v>
      </c>
      <c r="I68" s="14"/>
      <c r="J68" s="13" t="str">
        <f t="shared" si="22"/>
        <v>Firebirds</v>
      </c>
      <c r="K68" s="14"/>
    </row>
    <row r="69" spans="1:11" x14ac:dyDescent="0.2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</row>
    <row r="70" spans="1:11" x14ac:dyDescent="0.25">
      <c r="A70" s="1" t="s">
        <v>1</v>
      </c>
      <c r="B70" s="10">
        <v>46044</v>
      </c>
      <c r="C70" s="1" t="s">
        <v>28</v>
      </c>
      <c r="D70" s="16" t="s">
        <v>74</v>
      </c>
      <c r="E70" s="16"/>
      <c r="F70" s="16" t="s">
        <v>75</v>
      </c>
      <c r="G70" s="16"/>
      <c r="H70" s="16" t="str">
        <f t="shared" ref="H70:J71" si="23">D65</f>
        <v>Thoroughbreds</v>
      </c>
      <c r="I70" s="16"/>
      <c r="J70" s="17" t="str">
        <f t="shared" si="23"/>
        <v>Parklife</v>
      </c>
      <c r="K70" s="18"/>
    </row>
    <row r="71" spans="1:11" x14ac:dyDescent="0.25">
      <c r="A71" s="1" t="s">
        <v>2</v>
      </c>
      <c r="B71" s="10">
        <v>46044</v>
      </c>
      <c r="C71" s="1" t="s">
        <v>28</v>
      </c>
      <c r="D71" s="11" t="str">
        <f>Sheet2!B2</f>
        <v>Renegades</v>
      </c>
      <c r="E71" s="11"/>
      <c r="F71" s="11" t="str">
        <f>Sheet2!B6</f>
        <v>Wymondham Wildkats</v>
      </c>
      <c r="G71" s="11"/>
      <c r="H71" s="12" t="str">
        <f t="shared" si="23"/>
        <v>NCF</v>
      </c>
      <c r="I71" s="12"/>
      <c r="J71" s="13" t="str">
        <f t="shared" si="23"/>
        <v>Icenians</v>
      </c>
      <c r="K71" s="14"/>
    </row>
    <row r="72" spans="1:11" x14ac:dyDescent="0.25">
      <c r="A72" s="1" t="s">
        <v>3</v>
      </c>
      <c r="B72" s="10">
        <v>46044</v>
      </c>
      <c r="C72" s="1" t="s">
        <v>28</v>
      </c>
      <c r="D72" s="11" t="str">
        <f>Sheet2!B20</f>
        <v>Magpies</v>
      </c>
      <c r="E72" s="11"/>
      <c r="F72" s="11" t="str">
        <f>Sheet2!B14</f>
        <v>Mighty Peaches</v>
      </c>
      <c r="G72" s="11"/>
      <c r="H72" s="12" t="str">
        <f t="shared" ref="H72:J73" si="24">D67</f>
        <v>UEA Yellow</v>
      </c>
      <c r="I72" s="12"/>
      <c r="J72" s="13" t="str">
        <f t="shared" si="24"/>
        <v>Vixens</v>
      </c>
      <c r="K72" s="14"/>
    </row>
    <row r="73" spans="1:11" x14ac:dyDescent="0.25">
      <c r="A73" s="1" t="s">
        <v>4</v>
      </c>
      <c r="B73" s="10">
        <v>46044</v>
      </c>
      <c r="C73" s="1" t="s">
        <v>28</v>
      </c>
      <c r="D73" s="11" t="str">
        <f>Sheet2!B12</f>
        <v>Trowse Jaguars</v>
      </c>
      <c r="E73" s="11"/>
      <c r="F73" s="11" t="str">
        <f>Sheet2!B16</f>
        <v>Firebirds</v>
      </c>
      <c r="G73" s="11"/>
      <c r="H73" s="12" t="str">
        <f t="shared" si="24"/>
        <v>NMNC2</v>
      </c>
      <c r="I73" s="12"/>
      <c r="J73" s="13" t="str">
        <f t="shared" si="24"/>
        <v>Trailblazers B</v>
      </c>
      <c r="K73" s="14"/>
    </row>
    <row r="75" spans="1:11" x14ac:dyDescent="0.25">
      <c r="A75" t="s">
        <v>41</v>
      </c>
    </row>
    <row r="76" spans="1:11" x14ac:dyDescent="0.25">
      <c r="A76" s="2" t="s">
        <v>35</v>
      </c>
      <c r="B76" s="2" t="s">
        <v>33</v>
      </c>
      <c r="C76" s="2" t="s">
        <v>34</v>
      </c>
      <c r="D76" s="15" t="s">
        <v>29</v>
      </c>
      <c r="E76" s="15"/>
      <c r="F76" s="15" t="s">
        <v>30</v>
      </c>
      <c r="G76" s="15"/>
      <c r="H76" s="15" t="s">
        <v>32</v>
      </c>
      <c r="I76" s="15"/>
      <c r="J76" s="15" t="s">
        <v>31</v>
      </c>
      <c r="K76" s="15"/>
    </row>
    <row r="77" spans="1:11" x14ac:dyDescent="0.25">
      <c r="A77" s="1" t="s">
        <v>1</v>
      </c>
      <c r="B77" s="10">
        <v>46051</v>
      </c>
      <c r="C77" s="1" t="s">
        <v>27</v>
      </c>
      <c r="D77" s="11" t="str">
        <f>Sheet2!B8</f>
        <v>NMNC1</v>
      </c>
      <c r="E77" s="11"/>
      <c r="F77" s="11" t="str">
        <f>Sheet2!B6</f>
        <v>Wymondham Wildkats</v>
      </c>
      <c r="G77" s="11"/>
      <c r="H77" s="12" t="str">
        <f t="shared" ref="H77:J78" si="25">D82</f>
        <v>Cliff Park</v>
      </c>
      <c r="I77" s="12"/>
      <c r="J77" s="19" t="str">
        <f t="shared" si="25"/>
        <v>BYE</v>
      </c>
      <c r="K77" s="20"/>
    </row>
    <row r="78" spans="1:11" x14ac:dyDescent="0.25">
      <c r="A78" s="1" t="s">
        <v>2</v>
      </c>
      <c r="B78" s="10">
        <v>46051</v>
      </c>
      <c r="C78" s="1" t="s">
        <v>27</v>
      </c>
      <c r="D78" s="11" t="str">
        <f>Sheet2!B5</f>
        <v>Icenians</v>
      </c>
      <c r="E78" s="11"/>
      <c r="F78" s="11" t="str">
        <f>Sheet2!B2</f>
        <v>Renegades</v>
      </c>
      <c r="G78" s="11"/>
      <c r="H78" s="12" t="str">
        <f t="shared" si="25"/>
        <v>Scorpians</v>
      </c>
      <c r="I78" s="12"/>
      <c r="J78" s="13" t="str">
        <f t="shared" si="25"/>
        <v>Parklife</v>
      </c>
      <c r="K78" s="14"/>
    </row>
    <row r="79" spans="1:11" x14ac:dyDescent="0.25">
      <c r="A79" s="1" t="s">
        <v>3</v>
      </c>
      <c r="B79" s="10">
        <v>46051</v>
      </c>
      <c r="C79" s="1" t="s">
        <v>27</v>
      </c>
      <c r="D79" s="11" t="str">
        <f>Sheet2!B18</f>
        <v>Loddon</v>
      </c>
      <c r="E79" s="11"/>
      <c r="F79" s="11" t="str">
        <f>Sheet2!B16</f>
        <v>Firebirds</v>
      </c>
      <c r="G79" s="11"/>
      <c r="H79" s="12" t="str">
        <f t="shared" ref="H79:J80" si="26">D84</f>
        <v>Hellesdon Hawks</v>
      </c>
      <c r="I79" s="12"/>
      <c r="J79" s="13" t="str">
        <f t="shared" si="26"/>
        <v>UEA Yellow</v>
      </c>
      <c r="K79" s="14"/>
    </row>
    <row r="80" spans="1:11" x14ac:dyDescent="0.25">
      <c r="A80" s="1" t="s">
        <v>4</v>
      </c>
      <c r="B80" s="10">
        <v>46051</v>
      </c>
      <c r="C80" s="1" t="s">
        <v>27</v>
      </c>
      <c r="D80" s="11" t="str">
        <f>Sheet2!B15</f>
        <v>Trailblazers B</v>
      </c>
      <c r="E80" s="11"/>
      <c r="F80" s="11" t="str">
        <f>Sheet2!B12</f>
        <v>Trowse Jaguars</v>
      </c>
      <c r="G80" s="11"/>
      <c r="H80" s="12" t="str">
        <f t="shared" si="26"/>
        <v>Vixens</v>
      </c>
      <c r="I80" s="12"/>
      <c r="J80" s="13" t="str">
        <f t="shared" si="26"/>
        <v>Mighty Peaches</v>
      </c>
      <c r="K80" s="14"/>
    </row>
    <row r="81" spans="1:11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</row>
    <row r="82" spans="1:11" x14ac:dyDescent="0.25">
      <c r="A82" s="1" t="s">
        <v>1</v>
      </c>
      <c r="B82" s="10">
        <v>46051</v>
      </c>
      <c r="C82" s="1" t="s">
        <v>28</v>
      </c>
      <c r="D82" s="16" t="str">
        <f>Sheet2!B3</f>
        <v>Cliff Park</v>
      </c>
      <c r="E82" s="16"/>
      <c r="F82" s="16" t="str">
        <f>Sheet2!B11</f>
        <v>BYE</v>
      </c>
      <c r="G82" s="16"/>
      <c r="H82" s="16" t="str">
        <f t="shared" ref="H82:J83" si="27">D77</f>
        <v>NMNC1</v>
      </c>
      <c r="I82" s="16"/>
      <c r="J82" s="17" t="str">
        <f t="shared" si="27"/>
        <v>Wymondham Wildkats</v>
      </c>
      <c r="K82" s="18"/>
    </row>
    <row r="83" spans="1:11" x14ac:dyDescent="0.25">
      <c r="A83" s="1" t="s">
        <v>2</v>
      </c>
      <c r="B83" s="10">
        <v>46051</v>
      </c>
      <c r="C83" s="1" t="s">
        <v>28</v>
      </c>
      <c r="D83" s="11" t="str">
        <f>Sheet2!B7</f>
        <v>Scorpians</v>
      </c>
      <c r="E83" s="11"/>
      <c r="F83" s="11" t="str">
        <f>Sheet2!B4</f>
        <v>Parklife</v>
      </c>
      <c r="G83" s="11"/>
      <c r="H83" s="12" t="str">
        <f t="shared" si="27"/>
        <v>Icenians</v>
      </c>
      <c r="I83" s="12"/>
      <c r="J83" s="13" t="str">
        <f t="shared" si="27"/>
        <v>Renegades</v>
      </c>
      <c r="K83" s="14"/>
    </row>
    <row r="84" spans="1:11" x14ac:dyDescent="0.25">
      <c r="A84" s="1" t="s">
        <v>3</v>
      </c>
      <c r="B84" s="10">
        <v>46051</v>
      </c>
      <c r="C84" s="1" t="s">
        <v>28</v>
      </c>
      <c r="D84" s="11" t="str">
        <f>Sheet2!B13</f>
        <v>Hellesdon Hawks</v>
      </c>
      <c r="E84" s="11"/>
      <c r="F84" s="11" t="str">
        <f>Sheet2!B21</f>
        <v>UEA Yellow</v>
      </c>
      <c r="G84" s="11"/>
      <c r="H84" s="12" t="str">
        <f t="shared" ref="H84:J85" si="28">D79</f>
        <v>Loddon</v>
      </c>
      <c r="I84" s="12"/>
      <c r="J84" s="13" t="str">
        <f t="shared" si="28"/>
        <v>Firebirds</v>
      </c>
      <c r="K84" s="14"/>
    </row>
    <row r="85" spans="1:11" x14ac:dyDescent="0.25">
      <c r="A85" s="1" t="s">
        <v>4</v>
      </c>
      <c r="B85" s="10">
        <v>46051</v>
      </c>
      <c r="C85" s="1" t="s">
        <v>28</v>
      </c>
      <c r="D85" s="11" t="str">
        <f>Sheet2!B17</f>
        <v>Vixens</v>
      </c>
      <c r="E85" s="11"/>
      <c r="F85" s="11" t="str">
        <f>Sheet2!B14</f>
        <v>Mighty Peaches</v>
      </c>
      <c r="G85" s="11"/>
      <c r="H85" s="12" t="str">
        <f t="shared" si="28"/>
        <v>Trailblazers B</v>
      </c>
      <c r="I85" s="12"/>
      <c r="J85" s="13" t="str">
        <f t="shared" si="28"/>
        <v>Trowse Jaguars</v>
      </c>
      <c r="K85" s="14"/>
    </row>
    <row r="87" spans="1:11" x14ac:dyDescent="0.25">
      <c r="A87" t="s">
        <v>42</v>
      </c>
    </row>
    <row r="88" spans="1:11" x14ac:dyDescent="0.25">
      <c r="A88" s="2" t="s">
        <v>35</v>
      </c>
      <c r="B88" s="2" t="s">
        <v>33</v>
      </c>
      <c r="C88" s="2" t="s">
        <v>34</v>
      </c>
      <c r="D88" s="15" t="s">
        <v>29</v>
      </c>
      <c r="E88" s="15"/>
      <c r="F88" s="15" t="s">
        <v>30</v>
      </c>
      <c r="G88" s="15"/>
      <c r="H88" s="15" t="s">
        <v>32</v>
      </c>
      <c r="I88" s="15"/>
      <c r="J88" s="15" t="s">
        <v>31</v>
      </c>
      <c r="K88" s="15"/>
    </row>
    <row r="89" spans="1:11" x14ac:dyDescent="0.25">
      <c r="A89" s="1" t="s">
        <v>1</v>
      </c>
      <c r="B89" s="10">
        <v>46058</v>
      </c>
      <c r="C89" s="1" t="s">
        <v>27</v>
      </c>
      <c r="D89" s="11" t="str">
        <f>Sheet2!B10</f>
        <v>Thoroughbreds</v>
      </c>
      <c r="E89" s="11"/>
      <c r="F89" s="11" t="str">
        <f>Sheet2!B5</f>
        <v>Icenians</v>
      </c>
      <c r="G89" s="11"/>
      <c r="H89" s="12" t="str">
        <f t="shared" ref="H89:J90" si="29">D94</f>
        <v>Wymondham Wildkats</v>
      </c>
      <c r="I89" s="12"/>
      <c r="J89" s="13" t="str">
        <f t="shared" si="29"/>
        <v>Cliff Park</v>
      </c>
      <c r="K89" s="14"/>
    </row>
    <row r="90" spans="1:11" x14ac:dyDescent="0.25">
      <c r="A90" s="1" t="s">
        <v>2</v>
      </c>
      <c r="B90" s="10">
        <v>46058</v>
      </c>
      <c r="C90" s="1" t="s">
        <v>27</v>
      </c>
      <c r="D90" s="11" t="str">
        <f>Sheet2!B8</f>
        <v>NMNC1</v>
      </c>
      <c r="E90" s="11"/>
      <c r="F90" s="11" t="str">
        <f>Sheet2!B4</f>
        <v>Parklife</v>
      </c>
      <c r="G90" s="11"/>
      <c r="H90" s="12" t="str">
        <f t="shared" si="29"/>
        <v>Renegades</v>
      </c>
      <c r="I90" s="12"/>
      <c r="J90" s="13" t="str">
        <f t="shared" si="29"/>
        <v>NCF</v>
      </c>
      <c r="K90" s="14"/>
    </row>
    <row r="91" spans="1:11" x14ac:dyDescent="0.25">
      <c r="A91" s="1" t="s">
        <v>3</v>
      </c>
      <c r="B91" s="10">
        <v>46058</v>
      </c>
      <c r="C91" s="1" t="s">
        <v>27</v>
      </c>
      <c r="D91" s="11" t="str">
        <f>Sheet2!B20</f>
        <v>Magpies</v>
      </c>
      <c r="E91" s="11"/>
      <c r="F91" s="11" t="str">
        <f>Sheet2!B15</f>
        <v>Trailblazers B</v>
      </c>
      <c r="G91" s="11"/>
      <c r="H91" s="12" t="str">
        <f t="shared" ref="H91:J92" si="30">D96</f>
        <v>Firebirds</v>
      </c>
      <c r="I91" s="12"/>
      <c r="J91" s="13" t="str">
        <f t="shared" si="30"/>
        <v>Hellesdon Hawks</v>
      </c>
      <c r="K91" s="14"/>
    </row>
    <row r="92" spans="1:11" x14ac:dyDescent="0.25">
      <c r="A92" s="1" t="s">
        <v>4</v>
      </c>
      <c r="B92" s="10">
        <v>46058</v>
      </c>
      <c r="C92" s="1" t="s">
        <v>27</v>
      </c>
      <c r="D92" s="11" t="str">
        <f>Sheet2!B18</f>
        <v>Loddon</v>
      </c>
      <c r="E92" s="11"/>
      <c r="F92" s="11" t="str">
        <f>Sheet2!B14</f>
        <v>Mighty Peaches</v>
      </c>
      <c r="G92" s="11"/>
      <c r="H92" s="12" t="str">
        <f t="shared" si="30"/>
        <v>Trowse Jaguars</v>
      </c>
      <c r="I92" s="12"/>
      <c r="J92" s="13" t="str">
        <f t="shared" si="30"/>
        <v>NMNC2</v>
      </c>
      <c r="K92" s="14"/>
    </row>
    <row r="93" spans="1:11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</row>
    <row r="94" spans="1:11" x14ac:dyDescent="0.25">
      <c r="A94" s="1" t="s">
        <v>1</v>
      </c>
      <c r="B94" s="10">
        <v>46058</v>
      </c>
      <c r="C94" s="1" t="s">
        <v>28</v>
      </c>
      <c r="D94" s="11" t="str">
        <f>Sheet2!B6</f>
        <v>Wymondham Wildkats</v>
      </c>
      <c r="E94" s="11"/>
      <c r="F94" s="11" t="str">
        <f>Sheet2!B3</f>
        <v>Cliff Park</v>
      </c>
      <c r="G94" s="11"/>
      <c r="H94" s="12" t="str">
        <f t="shared" ref="H94:J95" si="31">D89</f>
        <v>Thoroughbreds</v>
      </c>
      <c r="I94" s="12"/>
      <c r="J94" s="13" t="str">
        <f t="shared" si="31"/>
        <v>Icenians</v>
      </c>
      <c r="K94" s="14"/>
    </row>
    <row r="95" spans="1:11" x14ac:dyDescent="0.25">
      <c r="A95" s="1" t="s">
        <v>2</v>
      </c>
      <c r="B95" s="10">
        <v>46058</v>
      </c>
      <c r="C95" s="1" t="s">
        <v>28</v>
      </c>
      <c r="D95" s="11" t="str">
        <f>Sheet2!B2</f>
        <v>Renegades</v>
      </c>
      <c r="E95" s="11"/>
      <c r="F95" s="11" t="str">
        <f>Sheet2!B9</f>
        <v>NCF</v>
      </c>
      <c r="G95" s="11"/>
      <c r="H95" s="12" t="str">
        <f t="shared" si="31"/>
        <v>NMNC1</v>
      </c>
      <c r="I95" s="12"/>
      <c r="J95" s="13" t="str">
        <f t="shared" si="31"/>
        <v>Parklife</v>
      </c>
      <c r="K95" s="14"/>
    </row>
    <row r="96" spans="1:11" x14ac:dyDescent="0.25">
      <c r="A96" s="1" t="s">
        <v>3</v>
      </c>
      <c r="B96" s="10">
        <v>46058</v>
      </c>
      <c r="C96" s="1" t="s">
        <v>28</v>
      </c>
      <c r="D96" s="11" t="str">
        <f>Sheet2!B16</f>
        <v>Firebirds</v>
      </c>
      <c r="E96" s="11"/>
      <c r="F96" s="11" t="str">
        <f>Sheet2!B13</f>
        <v>Hellesdon Hawks</v>
      </c>
      <c r="G96" s="11"/>
      <c r="H96" s="12" t="str">
        <f t="shared" ref="H96:J97" si="32">D91</f>
        <v>Magpies</v>
      </c>
      <c r="I96" s="12"/>
      <c r="J96" s="13" t="str">
        <f t="shared" si="32"/>
        <v>Trailblazers B</v>
      </c>
      <c r="K96" s="14"/>
    </row>
    <row r="97" spans="1:13" x14ac:dyDescent="0.25">
      <c r="A97" s="1" t="s">
        <v>4</v>
      </c>
      <c r="B97" s="10">
        <v>46058</v>
      </c>
      <c r="C97" s="1" t="s">
        <v>28</v>
      </c>
      <c r="D97" s="11" t="str">
        <f>Sheet2!B12</f>
        <v>Trowse Jaguars</v>
      </c>
      <c r="E97" s="11"/>
      <c r="F97" s="11" t="str">
        <f>Sheet2!B19</f>
        <v>NMNC2</v>
      </c>
      <c r="G97" s="11"/>
      <c r="H97" s="12" t="str">
        <f t="shared" si="32"/>
        <v>Loddon</v>
      </c>
      <c r="I97" s="12"/>
      <c r="J97" s="13" t="str">
        <f t="shared" si="32"/>
        <v>Mighty Peaches</v>
      </c>
      <c r="K97" s="14"/>
    </row>
    <row r="99" spans="1:13" x14ac:dyDescent="0.25">
      <c r="A99" t="s">
        <v>43</v>
      </c>
    </row>
    <row r="100" spans="1:13" x14ac:dyDescent="0.25">
      <c r="A100" s="2" t="s">
        <v>35</v>
      </c>
      <c r="B100" s="2" t="s">
        <v>33</v>
      </c>
      <c r="C100" s="2" t="s">
        <v>34</v>
      </c>
      <c r="D100" s="15" t="s">
        <v>29</v>
      </c>
      <c r="E100" s="15"/>
      <c r="F100" s="15" t="s">
        <v>30</v>
      </c>
      <c r="G100" s="15"/>
      <c r="H100" s="15" t="s">
        <v>32</v>
      </c>
      <c r="I100" s="15"/>
      <c r="J100" s="15" t="s">
        <v>31</v>
      </c>
      <c r="K100" s="15"/>
    </row>
    <row r="101" spans="1:13" x14ac:dyDescent="0.25">
      <c r="A101" s="1" t="s">
        <v>1</v>
      </c>
      <c r="B101" s="10">
        <v>46065</v>
      </c>
      <c r="C101" s="1" t="s">
        <v>27</v>
      </c>
      <c r="D101" s="11" t="s">
        <v>57</v>
      </c>
      <c r="E101" s="11"/>
      <c r="F101" s="11" t="s">
        <v>54</v>
      </c>
      <c r="G101" s="11"/>
      <c r="H101" s="21" t="str">
        <f t="shared" ref="H101:J102" si="33">D106</f>
        <v>BYE</v>
      </c>
      <c r="I101" s="21"/>
      <c r="J101" s="13" t="str">
        <f t="shared" si="33"/>
        <v>Wymondham Wildkats</v>
      </c>
      <c r="K101" s="14"/>
    </row>
    <row r="102" spans="1:13" x14ac:dyDescent="0.25">
      <c r="A102" s="1" t="s">
        <v>2</v>
      </c>
      <c r="B102" s="10">
        <v>46065</v>
      </c>
      <c r="C102" s="1" t="s">
        <v>27</v>
      </c>
      <c r="D102" s="11" t="str">
        <f>Sheet2!B3</f>
        <v>Cliff Park</v>
      </c>
      <c r="E102" s="11"/>
      <c r="F102" s="11" t="str">
        <f>Sheet2!B5</f>
        <v>Icenians</v>
      </c>
      <c r="G102" s="11"/>
      <c r="H102" s="12" t="str">
        <f t="shared" si="33"/>
        <v>NCF</v>
      </c>
      <c r="I102" s="12"/>
      <c r="J102" s="13" t="str">
        <f t="shared" si="33"/>
        <v>Parklife</v>
      </c>
      <c r="K102" s="14"/>
    </row>
    <row r="103" spans="1:13" x14ac:dyDescent="0.25">
      <c r="A103" s="1" t="s">
        <v>3</v>
      </c>
      <c r="B103" s="10">
        <v>46065</v>
      </c>
      <c r="C103" s="1" t="s">
        <v>27</v>
      </c>
      <c r="D103" s="11" t="str">
        <f>Sheet2!B21</f>
        <v>UEA Yellow</v>
      </c>
      <c r="E103" s="11"/>
      <c r="F103" s="11" t="str">
        <f>Sheet2!B16</f>
        <v>Firebirds</v>
      </c>
      <c r="G103" s="11"/>
      <c r="H103" s="12" t="str">
        <f t="shared" ref="H103:J104" si="34">D108</f>
        <v>Magpies</v>
      </c>
      <c r="I103" s="12"/>
      <c r="J103" s="13" t="str">
        <f t="shared" si="34"/>
        <v>Vixens</v>
      </c>
      <c r="K103" s="14"/>
    </row>
    <row r="104" spans="1:13" x14ac:dyDescent="0.25">
      <c r="A104" s="1" t="s">
        <v>4</v>
      </c>
      <c r="B104" s="10">
        <v>46065</v>
      </c>
      <c r="C104" s="1" t="s">
        <v>27</v>
      </c>
      <c r="D104" s="11" t="str">
        <f>Sheet2!B13</f>
        <v>Hellesdon Hawks</v>
      </c>
      <c r="E104" s="11"/>
      <c r="F104" s="11" t="str">
        <f>Sheet2!B15</f>
        <v>Trailblazers B</v>
      </c>
      <c r="G104" s="11"/>
      <c r="H104" s="12" t="str">
        <f t="shared" si="34"/>
        <v>NMNC2</v>
      </c>
      <c r="I104" s="12"/>
      <c r="J104" s="13" t="str">
        <f t="shared" si="34"/>
        <v>Mighty Peaches</v>
      </c>
      <c r="K104" s="14"/>
    </row>
    <row r="105" spans="1:13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</row>
    <row r="106" spans="1:13" x14ac:dyDescent="0.25">
      <c r="A106" s="1" t="s">
        <v>1</v>
      </c>
      <c r="B106" s="10">
        <v>46065</v>
      </c>
      <c r="C106" s="1" t="s">
        <v>28</v>
      </c>
      <c r="D106" s="16" t="s">
        <v>71</v>
      </c>
      <c r="E106" s="16"/>
      <c r="F106" s="16" t="s">
        <v>59</v>
      </c>
      <c r="G106" s="16"/>
      <c r="H106" s="16" t="str">
        <f t="shared" ref="H106:J107" si="35">D101</f>
        <v>Thoroughbreds</v>
      </c>
      <c r="I106" s="16"/>
      <c r="J106" s="17" t="str">
        <f t="shared" si="35"/>
        <v>Scorpians</v>
      </c>
      <c r="K106" s="18"/>
    </row>
    <row r="107" spans="1:13" x14ac:dyDescent="0.25">
      <c r="A107" s="1" t="s">
        <v>2</v>
      </c>
      <c r="B107" s="10">
        <v>46065</v>
      </c>
      <c r="C107" s="1" t="s">
        <v>28</v>
      </c>
      <c r="D107" s="11" t="str">
        <f>Sheet2!B9</f>
        <v>NCF</v>
      </c>
      <c r="E107" s="11"/>
      <c r="F107" s="11" t="str">
        <f>Sheet2!B4</f>
        <v>Parklife</v>
      </c>
      <c r="G107" s="11"/>
      <c r="H107" s="12" t="str">
        <f t="shared" si="35"/>
        <v>Cliff Park</v>
      </c>
      <c r="I107" s="12"/>
      <c r="J107" s="13" t="str">
        <f t="shared" si="35"/>
        <v>Icenians</v>
      </c>
      <c r="K107" s="14"/>
    </row>
    <row r="108" spans="1:13" x14ac:dyDescent="0.25">
      <c r="A108" s="1" t="s">
        <v>3</v>
      </c>
      <c r="B108" s="10">
        <v>46065</v>
      </c>
      <c r="C108" s="1" t="s">
        <v>28</v>
      </c>
      <c r="D108" s="11" t="str">
        <f>Sheet2!B20</f>
        <v>Magpies</v>
      </c>
      <c r="E108" s="11"/>
      <c r="F108" s="11" t="str">
        <f>Sheet2!B17</f>
        <v>Vixens</v>
      </c>
      <c r="G108" s="11"/>
      <c r="H108" s="12" t="str">
        <f t="shared" ref="H108:J109" si="36">D103</f>
        <v>UEA Yellow</v>
      </c>
      <c r="I108" s="12"/>
      <c r="J108" s="13" t="str">
        <f t="shared" si="36"/>
        <v>Firebirds</v>
      </c>
      <c r="K108" s="14"/>
    </row>
    <row r="109" spans="1:13" x14ac:dyDescent="0.25">
      <c r="A109" s="1" t="s">
        <v>4</v>
      </c>
      <c r="B109" s="10">
        <v>46065</v>
      </c>
      <c r="C109" s="1" t="s">
        <v>28</v>
      </c>
      <c r="D109" s="11" t="str">
        <f>Sheet2!B19</f>
        <v>NMNC2</v>
      </c>
      <c r="E109" s="11"/>
      <c r="F109" s="11" t="str">
        <f>Sheet2!B14</f>
        <v>Mighty Peaches</v>
      </c>
      <c r="G109" s="11"/>
      <c r="H109" s="12" t="str">
        <f t="shared" si="36"/>
        <v>Hellesdon Hawks</v>
      </c>
      <c r="I109" s="12"/>
      <c r="J109" s="13" t="str">
        <f t="shared" si="36"/>
        <v>Trailblazers B</v>
      </c>
      <c r="K109" s="14"/>
    </row>
    <row r="110" spans="1:13" x14ac:dyDescent="0.25">
      <c r="M110" t="s">
        <v>73</v>
      </c>
    </row>
    <row r="111" spans="1:13" x14ac:dyDescent="0.25">
      <c r="A111" t="s">
        <v>44</v>
      </c>
    </row>
    <row r="112" spans="1:13" x14ac:dyDescent="0.25">
      <c r="A112" s="2" t="s">
        <v>35</v>
      </c>
      <c r="B112" s="2" t="s">
        <v>33</v>
      </c>
      <c r="C112" s="2" t="s">
        <v>34</v>
      </c>
      <c r="D112" s="15" t="s">
        <v>29</v>
      </c>
      <c r="E112" s="15"/>
      <c r="F112" s="15" t="s">
        <v>30</v>
      </c>
      <c r="G112" s="15"/>
      <c r="H112" s="15" t="s">
        <v>32</v>
      </c>
      <c r="I112" s="15"/>
      <c r="J112" s="15" t="s">
        <v>31</v>
      </c>
      <c r="K112" s="15"/>
    </row>
    <row r="113" spans="1:11" x14ac:dyDescent="0.25">
      <c r="A113" s="1" t="s">
        <v>1</v>
      </c>
      <c r="B113" s="10">
        <v>46079</v>
      </c>
      <c r="C113" s="1" t="s">
        <v>27</v>
      </c>
      <c r="D113" s="11" t="str">
        <f>Sheet2!B3</f>
        <v>Cliff Park</v>
      </c>
      <c r="E113" s="11"/>
      <c r="F113" s="11" t="str">
        <f>Sheet2!B9</f>
        <v>NCF</v>
      </c>
      <c r="G113" s="11"/>
      <c r="H113" s="21" t="str">
        <f t="shared" ref="H113:J114" si="37">D118</f>
        <v>BYE</v>
      </c>
      <c r="I113" s="21"/>
      <c r="J113" s="13" t="str">
        <f t="shared" si="37"/>
        <v>Parklife</v>
      </c>
      <c r="K113" s="14"/>
    </row>
    <row r="114" spans="1:11" x14ac:dyDescent="0.25">
      <c r="A114" s="1" t="s">
        <v>2</v>
      </c>
      <c r="B114" s="10">
        <v>46079</v>
      </c>
      <c r="C114" s="1" t="s">
        <v>27</v>
      </c>
      <c r="D114" s="11" t="str">
        <f>Sheet2!B2</f>
        <v>Renegades</v>
      </c>
      <c r="E114" s="11"/>
      <c r="F114" s="11" t="str">
        <f>Sheet2!B10</f>
        <v>Thoroughbreds</v>
      </c>
      <c r="G114" s="11"/>
      <c r="H114" s="12" t="str">
        <f t="shared" si="37"/>
        <v>Icenians</v>
      </c>
      <c r="I114" s="12"/>
      <c r="J114" s="13" t="str">
        <f t="shared" si="37"/>
        <v>NMNC1</v>
      </c>
      <c r="K114" s="14"/>
    </row>
    <row r="115" spans="1:11" x14ac:dyDescent="0.25">
      <c r="A115" s="1" t="s">
        <v>3</v>
      </c>
      <c r="B115" s="10">
        <v>46079</v>
      </c>
      <c r="C115" s="1" t="s">
        <v>27</v>
      </c>
      <c r="D115" s="11" t="str">
        <f>Sheet2!B13</f>
        <v>Hellesdon Hawks</v>
      </c>
      <c r="E115" s="11"/>
      <c r="F115" s="11" t="str">
        <f>Sheet2!B19</f>
        <v>NMNC2</v>
      </c>
      <c r="G115" s="11"/>
      <c r="H115" s="12" t="str">
        <f t="shared" ref="H115:J116" si="38">D120</f>
        <v>UEA Yellow</v>
      </c>
      <c r="I115" s="12"/>
      <c r="J115" s="13" t="str">
        <f t="shared" si="38"/>
        <v>Mighty Peaches</v>
      </c>
      <c r="K115" s="14"/>
    </row>
    <row r="116" spans="1:11" x14ac:dyDescent="0.25">
      <c r="A116" s="1" t="s">
        <v>4</v>
      </c>
      <c r="B116" s="10">
        <v>46079</v>
      </c>
      <c r="C116" s="1" t="s">
        <v>27</v>
      </c>
      <c r="D116" s="11" t="str">
        <f>Sheet2!B12</f>
        <v>Trowse Jaguars</v>
      </c>
      <c r="E116" s="11"/>
      <c r="F116" s="11" t="str">
        <f>Sheet2!B20</f>
        <v>Magpies</v>
      </c>
      <c r="G116" s="11"/>
      <c r="H116" s="12" t="str">
        <f t="shared" si="38"/>
        <v>Trailblazers B</v>
      </c>
      <c r="I116" s="12"/>
      <c r="J116" s="13" t="str">
        <f t="shared" si="38"/>
        <v>Loddon</v>
      </c>
      <c r="K116" s="14"/>
    </row>
    <row r="117" spans="1:11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</row>
    <row r="118" spans="1:11" x14ac:dyDescent="0.25">
      <c r="A118" s="1" t="s">
        <v>1</v>
      </c>
      <c r="B118" s="10">
        <v>46079</v>
      </c>
      <c r="C118" s="1" t="s">
        <v>28</v>
      </c>
      <c r="D118" s="16" t="str">
        <f>Sheet2!B11</f>
        <v>BYE</v>
      </c>
      <c r="E118" s="16"/>
      <c r="F118" s="16" t="str">
        <f>Sheet2!B4</f>
        <v>Parklife</v>
      </c>
      <c r="G118" s="16"/>
      <c r="H118" s="16" t="str">
        <f t="shared" ref="H118:J119" si="39">D113</f>
        <v>Cliff Park</v>
      </c>
      <c r="I118" s="16"/>
      <c r="J118" s="17" t="str">
        <f t="shared" si="39"/>
        <v>NCF</v>
      </c>
      <c r="K118" s="18"/>
    </row>
    <row r="119" spans="1:11" x14ac:dyDescent="0.25">
      <c r="A119" s="1" t="s">
        <v>2</v>
      </c>
      <c r="B119" s="10">
        <v>46079</v>
      </c>
      <c r="C119" s="1" t="s">
        <v>28</v>
      </c>
      <c r="D119" s="11" t="str">
        <f>Sheet2!B5</f>
        <v>Icenians</v>
      </c>
      <c r="E119" s="11"/>
      <c r="F119" s="11" t="str">
        <f>Sheet2!B8</f>
        <v>NMNC1</v>
      </c>
      <c r="G119" s="11"/>
      <c r="H119" s="12" t="str">
        <f t="shared" si="39"/>
        <v>Renegades</v>
      </c>
      <c r="I119" s="12"/>
      <c r="J119" s="13" t="str">
        <f t="shared" si="39"/>
        <v>Thoroughbreds</v>
      </c>
      <c r="K119" s="14"/>
    </row>
    <row r="120" spans="1:11" x14ac:dyDescent="0.25">
      <c r="A120" s="1" t="s">
        <v>3</v>
      </c>
      <c r="B120" s="10">
        <v>46079</v>
      </c>
      <c r="C120" s="1" t="s">
        <v>28</v>
      </c>
      <c r="D120" s="11" t="str">
        <f>Sheet2!B21</f>
        <v>UEA Yellow</v>
      </c>
      <c r="E120" s="11"/>
      <c r="F120" s="11" t="str">
        <f>Sheet2!B14</f>
        <v>Mighty Peaches</v>
      </c>
      <c r="G120" s="11"/>
      <c r="H120" s="12" t="str">
        <f t="shared" ref="H120:J121" si="40">D115</f>
        <v>Hellesdon Hawks</v>
      </c>
      <c r="I120" s="12"/>
      <c r="J120" s="13" t="str">
        <f t="shared" si="40"/>
        <v>NMNC2</v>
      </c>
      <c r="K120" s="14"/>
    </row>
    <row r="121" spans="1:11" x14ac:dyDescent="0.25">
      <c r="A121" s="1" t="s">
        <v>4</v>
      </c>
      <c r="B121" s="10">
        <v>46079</v>
      </c>
      <c r="C121" s="1" t="s">
        <v>28</v>
      </c>
      <c r="D121" s="11" t="str">
        <f>Sheet2!B15</f>
        <v>Trailblazers B</v>
      </c>
      <c r="E121" s="11"/>
      <c r="F121" s="11" t="str">
        <f>Sheet2!B18</f>
        <v>Loddon</v>
      </c>
      <c r="G121" s="11"/>
      <c r="H121" s="12" t="str">
        <f t="shared" si="40"/>
        <v>Trowse Jaguars</v>
      </c>
      <c r="I121" s="12"/>
      <c r="J121" s="13" t="str">
        <f t="shared" si="40"/>
        <v>Magpies</v>
      </c>
      <c r="K121" s="14"/>
    </row>
    <row r="123" spans="1:11" x14ac:dyDescent="0.25">
      <c r="A123" t="s">
        <v>45</v>
      </c>
    </row>
    <row r="124" spans="1:11" x14ac:dyDescent="0.25">
      <c r="A124" s="2" t="s">
        <v>35</v>
      </c>
      <c r="B124" s="2" t="s">
        <v>33</v>
      </c>
      <c r="C124" s="2" t="s">
        <v>34</v>
      </c>
      <c r="D124" s="15" t="s">
        <v>29</v>
      </c>
      <c r="E124" s="15"/>
      <c r="F124" s="15" t="s">
        <v>30</v>
      </c>
      <c r="G124" s="15"/>
      <c r="H124" s="15" t="s">
        <v>32</v>
      </c>
      <c r="I124" s="15"/>
      <c r="J124" s="15" t="s">
        <v>31</v>
      </c>
      <c r="K124" s="15"/>
    </row>
    <row r="125" spans="1:11" x14ac:dyDescent="0.25">
      <c r="A125" s="1" t="s">
        <v>1</v>
      </c>
      <c r="B125" s="10">
        <v>46086</v>
      </c>
      <c r="C125" s="1" t="s">
        <v>27</v>
      </c>
      <c r="D125" s="11" t="str">
        <f>Sheet2!B7</f>
        <v>Scorpians</v>
      </c>
      <c r="E125" s="11"/>
      <c r="F125" s="11" t="str">
        <f>Sheet2!B3</f>
        <v>Cliff Park</v>
      </c>
      <c r="G125" s="11"/>
      <c r="H125" s="12" t="str">
        <f t="shared" ref="H125:J127" si="41">D130</f>
        <v>Wymondham Wildkats</v>
      </c>
      <c r="I125" s="12"/>
      <c r="J125" s="13" t="str">
        <f t="shared" si="41"/>
        <v>Thoroughbreds</v>
      </c>
      <c r="K125" s="14"/>
    </row>
    <row r="126" spans="1:11" x14ac:dyDescent="0.25">
      <c r="A126" s="1" t="s">
        <v>2</v>
      </c>
      <c r="B126" s="10">
        <v>46086</v>
      </c>
      <c r="C126" s="1" t="s">
        <v>27</v>
      </c>
      <c r="D126" s="11" t="s">
        <v>70</v>
      </c>
      <c r="E126" s="11"/>
      <c r="F126" s="11" t="s">
        <v>56</v>
      </c>
      <c r="G126" s="11"/>
      <c r="H126" s="12" t="str">
        <f t="shared" si="41"/>
        <v>NMNC 1</v>
      </c>
      <c r="I126" s="12"/>
      <c r="J126" s="19" t="str">
        <f t="shared" si="41"/>
        <v>BYE</v>
      </c>
      <c r="K126" s="20"/>
    </row>
    <row r="127" spans="1:11" x14ac:dyDescent="0.25">
      <c r="A127" s="1" t="s">
        <v>3</v>
      </c>
      <c r="B127" s="10">
        <v>46086</v>
      </c>
      <c r="C127" s="1" t="s">
        <v>27</v>
      </c>
      <c r="D127" s="11" t="str">
        <f>Sheet2!B17</f>
        <v>Vixens</v>
      </c>
      <c r="E127" s="11"/>
      <c r="F127" s="11" t="str">
        <f>Sheet2!B13</f>
        <v>Hellesdon Hawks</v>
      </c>
      <c r="G127" s="11"/>
      <c r="H127" s="12" t="str">
        <f t="shared" si="41"/>
        <v>Firebirds</v>
      </c>
      <c r="I127" s="12"/>
      <c r="J127" s="13" t="str">
        <f t="shared" si="41"/>
        <v>Magpies</v>
      </c>
      <c r="K127" s="14"/>
    </row>
    <row r="128" spans="1:11" x14ac:dyDescent="0.25">
      <c r="A128" s="1" t="s">
        <v>4</v>
      </c>
      <c r="B128" s="10">
        <v>46086</v>
      </c>
      <c r="C128" s="1" t="s">
        <v>27</v>
      </c>
      <c r="D128" s="3" t="s">
        <v>46</v>
      </c>
      <c r="E128" s="7"/>
      <c r="F128" s="7"/>
      <c r="G128" s="7"/>
      <c r="H128" s="7"/>
      <c r="I128" s="7"/>
      <c r="J128" s="7"/>
      <c r="K128" s="4"/>
    </row>
    <row r="129" spans="1:11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</row>
    <row r="130" spans="1:11" x14ac:dyDescent="0.25">
      <c r="A130" s="1" t="s">
        <v>1</v>
      </c>
      <c r="B130" s="10">
        <v>46086</v>
      </c>
      <c r="C130" s="1" t="s">
        <v>28</v>
      </c>
      <c r="D130" s="11" t="str">
        <f>Sheet2!B6</f>
        <v>Wymondham Wildkats</v>
      </c>
      <c r="E130" s="11"/>
      <c r="F130" s="11" t="str">
        <f>Sheet2!B10</f>
        <v>Thoroughbreds</v>
      </c>
      <c r="G130" s="11"/>
      <c r="H130" s="12" t="str">
        <f t="shared" ref="H130:J132" si="42">D125</f>
        <v>Scorpians</v>
      </c>
      <c r="I130" s="12"/>
      <c r="J130" s="13" t="str">
        <f t="shared" si="42"/>
        <v>Cliff Park</v>
      </c>
      <c r="K130" s="14"/>
    </row>
    <row r="131" spans="1:11" x14ac:dyDescent="0.25">
      <c r="A131" s="1" t="s">
        <v>2</v>
      </c>
      <c r="B131" s="10">
        <v>46086</v>
      </c>
      <c r="C131" s="1" t="s">
        <v>28</v>
      </c>
      <c r="D131" s="16" t="s">
        <v>76</v>
      </c>
      <c r="E131" s="16"/>
      <c r="F131" s="16" t="s">
        <v>71</v>
      </c>
      <c r="G131" s="16"/>
      <c r="H131" s="16" t="str">
        <f t="shared" si="42"/>
        <v>Loddon</v>
      </c>
      <c r="I131" s="16"/>
      <c r="J131" s="17" t="str">
        <f t="shared" si="42"/>
        <v>UEA Yellow</v>
      </c>
      <c r="K131" s="18"/>
    </row>
    <row r="132" spans="1:11" x14ac:dyDescent="0.25">
      <c r="A132" s="1" t="s">
        <v>3</v>
      </c>
      <c r="B132" s="10">
        <v>46086</v>
      </c>
      <c r="C132" s="1" t="s">
        <v>28</v>
      </c>
      <c r="D132" s="11" t="str">
        <f>Sheet2!B16</f>
        <v>Firebirds</v>
      </c>
      <c r="E132" s="11"/>
      <c r="F132" s="11" t="str">
        <f>Sheet2!B20</f>
        <v>Magpies</v>
      </c>
      <c r="G132" s="11"/>
      <c r="H132" s="12" t="str">
        <f t="shared" si="42"/>
        <v>Vixens</v>
      </c>
      <c r="I132" s="12"/>
      <c r="J132" s="13" t="str">
        <f t="shared" si="42"/>
        <v>Hellesdon Hawks</v>
      </c>
      <c r="K132" s="14"/>
    </row>
    <row r="133" spans="1:11" x14ac:dyDescent="0.25">
      <c r="A133" s="1" t="s">
        <v>4</v>
      </c>
      <c r="B133" s="10">
        <v>46086</v>
      </c>
      <c r="C133" s="1" t="s">
        <v>28</v>
      </c>
      <c r="D133" s="3" t="s">
        <v>46</v>
      </c>
      <c r="E133" s="7"/>
      <c r="F133" s="7"/>
      <c r="G133" s="7"/>
      <c r="H133" s="7"/>
      <c r="I133" s="7"/>
      <c r="J133" s="7"/>
      <c r="K133" s="4"/>
    </row>
    <row r="135" spans="1:11" x14ac:dyDescent="0.25">
      <c r="A135" t="s">
        <v>47</v>
      </c>
    </row>
    <row r="136" spans="1:11" x14ac:dyDescent="0.25">
      <c r="A136" s="2" t="s">
        <v>35</v>
      </c>
      <c r="B136" s="2" t="s">
        <v>33</v>
      </c>
      <c r="C136" s="2" t="s">
        <v>34</v>
      </c>
      <c r="D136" s="15" t="s">
        <v>29</v>
      </c>
      <c r="E136" s="15"/>
      <c r="F136" s="15" t="s">
        <v>30</v>
      </c>
      <c r="G136" s="15"/>
      <c r="H136" s="15" t="s">
        <v>32</v>
      </c>
      <c r="I136" s="15"/>
      <c r="J136" s="15" t="s">
        <v>31</v>
      </c>
      <c r="K136" s="15"/>
    </row>
    <row r="137" spans="1:11" x14ac:dyDescent="0.25">
      <c r="A137" s="1" t="s">
        <v>1</v>
      </c>
      <c r="B137" s="10">
        <v>46093</v>
      </c>
      <c r="C137" s="1" t="s">
        <v>27</v>
      </c>
      <c r="D137" s="11" t="str">
        <f>Sheet2!B9</f>
        <v>NCF</v>
      </c>
      <c r="E137" s="11"/>
      <c r="F137" s="11" t="str">
        <f>Sheet2!B10</f>
        <v>Thoroughbreds</v>
      </c>
      <c r="G137" s="11"/>
      <c r="H137" s="12" t="str">
        <f t="shared" ref="H137:J138" si="43">D142</f>
        <v>NMNC2</v>
      </c>
      <c r="I137" s="12"/>
      <c r="J137" s="13" t="str">
        <f t="shared" si="43"/>
        <v>Magpies</v>
      </c>
      <c r="K137" s="14"/>
    </row>
    <row r="138" spans="1:11" x14ac:dyDescent="0.25">
      <c r="A138" s="1" t="s">
        <v>2</v>
      </c>
      <c r="B138" s="10">
        <v>46093</v>
      </c>
      <c r="C138" s="1" t="s">
        <v>27</v>
      </c>
      <c r="D138" s="11" t="str">
        <f>Sheet2!B2</f>
        <v>Renegades</v>
      </c>
      <c r="E138" s="11"/>
      <c r="F138" s="11" t="str">
        <f>Sheet2!B7</f>
        <v>Scorpians</v>
      </c>
      <c r="G138" s="11"/>
      <c r="H138" s="12" t="str">
        <f t="shared" si="43"/>
        <v>Trowse Jaguars</v>
      </c>
      <c r="I138" s="12"/>
      <c r="J138" s="13" t="str">
        <f t="shared" si="43"/>
        <v>Vixens</v>
      </c>
      <c r="K138" s="14"/>
    </row>
    <row r="139" spans="1:11" x14ac:dyDescent="0.25">
      <c r="A139" s="1" t="s">
        <v>3</v>
      </c>
      <c r="B139" s="10">
        <v>46093</v>
      </c>
      <c r="C139" s="1" t="s">
        <v>27</v>
      </c>
      <c r="D139" s="3" t="s">
        <v>46</v>
      </c>
      <c r="E139" s="7"/>
      <c r="F139" s="7"/>
      <c r="G139" s="7"/>
      <c r="H139" s="7"/>
      <c r="I139" s="7"/>
      <c r="J139" s="7"/>
      <c r="K139" s="4"/>
    </row>
    <row r="140" spans="1:11" x14ac:dyDescent="0.25">
      <c r="A140" s="1" t="s">
        <v>4</v>
      </c>
      <c r="B140" s="10">
        <v>46093</v>
      </c>
      <c r="C140" s="1" t="s">
        <v>27</v>
      </c>
      <c r="D140" s="3" t="s">
        <v>46</v>
      </c>
      <c r="E140" s="7"/>
      <c r="F140" s="7"/>
      <c r="G140" s="7"/>
      <c r="H140" s="7"/>
      <c r="I140" s="7"/>
      <c r="J140" s="7"/>
      <c r="K140" s="4"/>
    </row>
    <row r="141" spans="1:11" x14ac:dyDescent="0.2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</row>
    <row r="142" spans="1:11" x14ac:dyDescent="0.25">
      <c r="A142" s="1" t="s">
        <v>1</v>
      </c>
      <c r="B142" s="10">
        <v>46093</v>
      </c>
      <c r="C142" s="1" t="s">
        <v>28</v>
      </c>
      <c r="D142" s="11" t="str">
        <f>Sheet2!B19</f>
        <v>NMNC2</v>
      </c>
      <c r="E142" s="11"/>
      <c r="F142" s="11" t="str">
        <f>Sheet2!B20</f>
        <v>Magpies</v>
      </c>
      <c r="G142" s="11"/>
      <c r="H142" s="12" t="str">
        <f t="shared" ref="H142:J143" si="44">D137</f>
        <v>NCF</v>
      </c>
      <c r="I142" s="12"/>
      <c r="J142" s="13" t="str">
        <f t="shared" si="44"/>
        <v>Thoroughbreds</v>
      </c>
      <c r="K142" s="14"/>
    </row>
    <row r="143" spans="1:11" x14ac:dyDescent="0.25">
      <c r="A143" s="1" t="s">
        <v>2</v>
      </c>
      <c r="B143" s="10">
        <v>46093</v>
      </c>
      <c r="C143" s="1" t="s">
        <v>28</v>
      </c>
      <c r="D143" s="11" t="str">
        <f>Sheet2!B12</f>
        <v>Trowse Jaguars</v>
      </c>
      <c r="E143" s="11"/>
      <c r="F143" s="11" t="str">
        <f>Sheet2!B17</f>
        <v>Vixens</v>
      </c>
      <c r="G143" s="11"/>
      <c r="H143" s="12" t="str">
        <f t="shared" si="44"/>
        <v>Renegades</v>
      </c>
      <c r="I143" s="12"/>
      <c r="J143" s="13" t="str">
        <f t="shared" si="44"/>
        <v>Scorpians</v>
      </c>
      <c r="K143" s="14"/>
    </row>
    <row r="144" spans="1:11" x14ac:dyDescent="0.25">
      <c r="A144" s="1" t="s">
        <v>3</v>
      </c>
      <c r="B144" s="10">
        <v>46093</v>
      </c>
      <c r="C144" s="1" t="s">
        <v>28</v>
      </c>
      <c r="D144" s="3" t="s">
        <v>46</v>
      </c>
      <c r="E144" s="7"/>
      <c r="F144" s="7"/>
      <c r="G144" s="7"/>
      <c r="H144" s="7"/>
      <c r="I144" s="7"/>
      <c r="J144" s="7"/>
      <c r="K144" s="4"/>
    </row>
    <row r="145" spans="1:11" x14ac:dyDescent="0.25">
      <c r="A145" s="1" t="s">
        <v>4</v>
      </c>
      <c r="B145" s="10">
        <v>46093</v>
      </c>
      <c r="C145" s="1" t="s">
        <v>28</v>
      </c>
      <c r="D145" s="3" t="s">
        <v>46</v>
      </c>
      <c r="E145" s="7"/>
      <c r="F145" s="7"/>
      <c r="G145" s="7"/>
      <c r="H145" s="7"/>
      <c r="I145" s="7"/>
      <c r="J145" s="7"/>
      <c r="K145" s="4"/>
    </row>
  </sheetData>
  <mergeCells count="408">
    <mergeCell ref="D4:E4"/>
    <mergeCell ref="F4:G4"/>
    <mergeCell ref="H4:I4"/>
    <mergeCell ref="J4:K4"/>
    <mergeCell ref="D5:E5"/>
    <mergeCell ref="D6:E6"/>
    <mergeCell ref="F5:G5"/>
    <mergeCell ref="F6:G6"/>
    <mergeCell ref="H5:I5"/>
    <mergeCell ref="H6:I6"/>
    <mergeCell ref="D8:E8"/>
    <mergeCell ref="F8:G8"/>
    <mergeCell ref="H8:I8"/>
    <mergeCell ref="J8:K8"/>
    <mergeCell ref="J5:K5"/>
    <mergeCell ref="J6:K6"/>
    <mergeCell ref="D7:E7"/>
    <mergeCell ref="F7:G7"/>
    <mergeCell ref="H7:I7"/>
    <mergeCell ref="J7:K7"/>
    <mergeCell ref="D12:E12"/>
    <mergeCell ref="F12:G12"/>
    <mergeCell ref="H12:I12"/>
    <mergeCell ref="J12:K12"/>
    <mergeCell ref="D13:E13"/>
    <mergeCell ref="F13:G13"/>
    <mergeCell ref="H13:I13"/>
    <mergeCell ref="J13:K13"/>
    <mergeCell ref="D10:E10"/>
    <mergeCell ref="F10:G10"/>
    <mergeCell ref="H10:I10"/>
    <mergeCell ref="J10:K10"/>
    <mergeCell ref="D11:E11"/>
    <mergeCell ref="F11:G11"/>
    <mergeCell ref="H11:I11"/>
    <mergeCell ref="J11:K11"/>
    <mergeCell ref="D18:E18"/>
    <mergeCell ref="F18:G18"/>
    <mergeCell ref="H18:I18"/>
    <mergeCell ref="J18:K18"/>
    <mergeCell ref="D19:E19"/>
    <mergeCell ref="F19:G19"/>
    <mergeCell ref="H19:I19"/>
    <mergeCell ref="J19:K19"/>
    <mergeCell ref="D16:E16"/>
    <mergeCell ref="F16:G16"/>
    <mergeCell ref="H16:I16"/>
    <mergeCell ref="J16:K16"/>
    <mergeCell ref="D17:E17"/>
    <mergeCell ref="F17:G17"/>
    <mergeCell ref="H17:I17"/>
    <mergeCell ref="J17:K17"/>
    <mergeCell ref="D23:E23"/>
    <mergeCell ref="F23:G23"/>
    <mergeCell ref="H23:I23"/>
    <mergeCell ref="J23:K23"/>
    <mergeCell ref="D24:E24"/>
    <mergeCell ref="F24:G24"/>
    <mergeCell ref="H24:I24"/>
    <mergeCell ref="J24:K24"/>
    <mergeCell ref="D20:E20"/>
    <mergeCell ref="F20:G20"/>
    <mergeCell ref="H20:I20"/>
    <mergeCell ref="J20:K20"/>
    <mergeCell ref="D22:E22"/>
    <mergeCell ref="F22:G22"/>
    <mergeCell ref="H22:I22"/>
    <mergeCell ref="J22:K22"/>
    <mergeCell ref="D29:E29"/>
    <mergeCell ref="F29:G29"/>
    <mergeCell ref="H29:I29"/>
    <mergeCell ref="J29:K29"/>
    <mergeCell ref="D30:E30"/>
    <mergeCell ref="F30:G30"/>
    <mergeCell ref="H30:I30"/>
    <mergeCell ref="J30:K30"/>
    <mergeCell ref="D25:E25"/>
    <mergeCell ref="F25:G25"/>
    <mergeCell ref="H25:I25"/>
    <mergeCell ref="J25:K25"/>
    <mergeCell ref="D28:E28"/>
    <mergeCell ref="F28:G28"/>
    <mergeCell ref="H28:I28"/>
    <mergeCell ref="J28:K28"/>
    <mergeCell ref="D34:E34"/>
    <mergeCell ref="F34:G34"/>
    <mergeCell ref="H34:I34"/>
    <mergeCell ref="J34:K34"/>
    <mergeCell ref="D35:E35"/>
    <mergeCell ref="F35:G35"/>
    <mergeCell ref="H35:I35"/>
    <mergeCell ref="J35:K35"/>
    <mergeCell ref="D31:E31"/>
    <mergeCell ref="F31:G31"/>
    <mergeCell ref="H31:I31"/>
    <mergeCell ref="J31:K31"/>
    <mergeCell ref="D32:E32"/>
    <mergeCell ref="F32:G32"/>
    <mergeCell ref="H32:I32"/>
    <mergeCell ref="J32:K32"/>
    <mergeCell ref="D40:E40"/>
    <mergeCell ref="F40:G40"/>
    <mergeCell ref="H40:I40"/>
    <mergeCell ref="J40:K40"/>
    <mergeCell ref="D41:E41"/>
    <mergeCell ref="F41:G41"/>
    <mergeCell ref="H41:I41"/>
    <mergeCell ref="J41:K41"/>
    <mergeCell ref="D36:E36"/>
    <mergeCell ref="F36:G36"/>
    <mergeCell ref="H36:I36"/>
    <mergeCell ref="J36:K36"/>
    <mergeCell ref="D37:E37"/>
    <mergeCell ref="F37:G37"/>
    <mergeCell ref="H37:I37"/>
    <mergeCell ref="J37:K37"/>
    <mergeCell ref="D44:E44"/>
    <mergeCell ref="F44:G44"/>
    <mergeCell ref="H44:I44"/>
    <mergeCell ref="J44:K44"/>
    <mergeCell ref="D46:E46"/>
    <mergeCell ref="F46:G46"/>
    <mergeCell ref="H46:I46"/>
    <mergeCell ref="J46:K46"/>
    <mergeCell ref="D42:E42"/>
    <mergeCell ref="F42:G42"/>
    <mergeCell ref="H42:I42"/>
    <mergeCell ref="J42:K42"/>
    <mergeCell ref="D43:E43"/>
    <mergeCell ref="F43:G43"/>
    <mergeCell ref="H43:I43"/>
    <mergeCell ref="J43:K43"/>
    <mergeCell ref="D49:E49"/>
    <mergeCell ref="F49:G49"/>
    <mergeCell ref="H49:I49"/>
    <mergeCell ref="J49:K49"/>
    <mergeCell ref="D52:E52"/>
    <mergeCell ref="F52:G52"/>
    <mergeCell ref="H52:I52"/>
    <mergeCell ref="J52:K52"/>
    <mergeCell ref="D47:E47"/>
    <mergeCell ref="F47:G47"/>
    <mergeCell ref="H47:I47"/>
    <mergeCell ref="J47:K47"/>
    <mergeCell ref="D48:E48"/>
    <mergeCell ref="F48:G48"/>
    <mergeCell ref="H48:I48"/>
    <mergeCell ref="J48:K48"/>
    <mergeCell ref="D55:E55"/>
    <mergeCell ref="F55:G55"/>
    <mergeCell ref="H55:I55"/>
    <mergeCell ref="J55:K55"/>
    <mergeCell ref="D56:E56"/>
    <mergeCell ref="F56:G56"/>
    <mergeCell ref="H56:I56"/>
    <mergeCell ref="J56:K56"/>
    <mergeCell ref="D53:E53"/>
    <mergeCell ref="F53:G53"/>
    <mergeCell ref="H53:I53"/>
    <mergeCell ref="J53:K53"/>
    <mergeCell ref="D54:E54"/>
    <mergeCell ref="F54:G54"/>
    <mergeCell ref="H54:I54"/>
    <mergeCell ref="J54:K54"/>
    <mergeCell ref="D60:E60"/>
    <mergeCell ref="F60:G60"/>
    <mergeCell ref="H60:I60"/>
    <mergeCell ref="J60:K60"/>
    <mergeCell ref="D61:E61"/>
    <mergeCell ref="F61:G61"/>
    <mergeCell ref="H61:I61"/>
    <mergeCell ref="J61:K61"/>
    <mergeCell ref="D58:E58"/>
    <mergeCell ref="F58:G58"/>
    <mergeCell ref="H58:I58"/>
    <mergeCell ref="J58:K58"/>
    <mergeCell ref="D59:E59"/>
    <mergeCell ref="F59:G59"/>
    <mergeCell ref="H59:I59"/>
    <mergeCell ref="J59:K59"/>
    <mergeCell ref="D66:E66"/>
    <mergeCell ref="F66:G66"/>
    <mergeCell ref="H66:I66"/>
    <mergeCell ref="J66:K66"/>
    <mergeCell ref="D67:E67"/>
    <mergeCell ref="F67:G67"/>
    <mergeCell ref="H67:I67"/>
    <mergeCell ref="J67:K67"/>
    <mergeCell ref="D64:E64"/>
    <mergeCell ref="F64:G64"/>
    <mergeCell ref="H64:I64"/>
    <mergeCell ref="J64:K64"/>
    <mergeCell ref="D65:E65"/>
    <mergeCell ref="F65:G65"/>
    <mergeCell ref="H65:I65"/>
    <mergeCell ref="J65:K65"/>
    <mergeCell ref="D71:E71"/>
    <mergeCell ref="F71:G71"/>
    <mergeCell ref="H71:I71"/>
    <mergeCell ref="J71:K71"/>
    <mergeCell ref="D72:E72"/>
    <mergeCell ref="F72:G72"/>
    <mergeCell ref="H72:I72"/>
    <mergeCell ref="J72:K72"/>
    <mergeCell ref="D68:E68"/>
    <mergeCell ref="F68:G68"/>
    <mergeCell ref="H68:I68"/>
    <mergeCell ref="J68:K68"/>
    <mergeCell ref="D70:E70"/>
    <mergeCell ref="F70:G70"/>
    <mergeCell ref="H70:I70"/>
    <mergeCell ref="J70:K70"/>
    <mergeCell ref="D77:E77"/>
    <mergeCell ref="F77:G77"/>
    <mergeCell ref="H77:I77"/>
    <mergeCell ref="J77:K77"/>
    <mergeCell ref="D78:E78"/>
    <mergeCell ref="F78:G78"/>
    <mergeCell ref="H78:I78"/>
    <mergeCell ref="J78:K78"/>
    <mergeCell ref="D73:E73"/>
    <mergeCell ref="F73:G73"/>
    <mergeCell ref="H73:I73"/>
    <mergeCell ref="J73:K73"/>
    <mergeCell ref="D76:E76"/>
    <mergeCell ref="F76:G76"/>
    <mergeCell ref="H76:I76"/>
    <mergeCell ref="J76:K76"/>
    <mergeCell ref="D82:E82"/>
    <mergeCell ref="F82:G82"/>
    <mergeCell ref="H82:I82"/>
    <mergeCell ref="J82:K82"/>
    <mergeCell ref="D83:E83"/>
    <mergeCell ref="F83:G83"/>
    <mergeCell ref="H83:I83"/>
    <mergeCell ref="J83:K83"/>
    <mergeCell ref="D79:E79"/>
    <mergeCell ref="F79:G79"/>
    <mergeCell ref="H79:I79"/>
    <mergeCell ref="J79:K79"/>
    <mergeCell ref="D80:E80"/>
    <mergeCell ref="F80:G80"/>
    <mergeCell ref="H80:I80"/>
    <mergeCell ref="J80:K80"/>
    <mergeCell ref="D88:E88"/>
    <mergeCell ref="F88:G88"/>
    <mergeCell ref="H88:I88"/>
    <mergeCell ref="J88:K88"/>
    <mergeCell ref="D89:E89"/>
    <mergeCell ref="F89:G89"/>
    <mergeCell ref="H89:I89"/>
    <mergeCell ref="J89:K89"/>
    <mergeCell ref="D84:E84"/>
    <mergeCell ref="F84:G84"/>
    <mergeCell ref="H84:I84"/>
    <mergeCell ref="J84:K84"/>
    <mergeCell ref="D85:E85"/>
    <mergeCell ref="F85:G85"/>
    <mergeCell ref="H85:I85"/>
    <mergeCell ref="J85:K85"/>
    <mergeCell ref="D92:E92"/>
    <mergeCell ref="F92:G92"/>
    <mergeCell ref="H92:I92"/>
    <mergeCell ref="J92:K92"/>
    <mergeCell ref="D94:E94"/>
    <mergeCell ref="F94:G94"/>
    <mergeCell ref="H94:I94"/>
    <mergeCell ref="J94:K94"/>
    <mergeCell ref="D90:E90"/>
    <mergeCell ref="F90:G90"/>
    <mergeCell ref="H90:I90"/>
    <mergeCell ref="J90:K90"/>
    <mergeCell ref="D91:E91"/>
    <mergeCell ref="F91:G91"/>
    <mergeCell ref="H91:I91"/>
    <mergeCell ref="J91:K91"/>
    <mergeCell ref="D97:E97"/>
    <mergeCell ref="F97:G97"/>
    <mergeCell ref="H97:I97"/>
    <mergeCell ref="J97:K97"/>
    <mergeCell ref="D100:E100"/>
    <mergeCell ref="F100:G100"/>
    <mergeCell ref="H100:I100"/>
    <mergeCell ref="J100:K100"/>
    <mergeCell ref="D95:E95"/>
    <mergeCell ref="F95:G95"/>
    <mergeCell ref="H95:I95"/>
    <mergeCell ref="J95:K95"/>
    <mergeCell ref="D96:E96"/>
    <mergeCell ref="F96:G96"/>
    <mergeCell ref="H96:I96"/>
    <mergeCell ref="J96:K96"/>
    <mergeCell ref="D103:E103"/>
    <mergeCell ref="F103:G103"/>
    <mergeCell ref="H103:I103"/>
    <mergeCell ref="J103:K103"/>
    <mergeCell ref="D104:E104"/>
    <mergeCell ref="F104:G104"/>
    <mergeCell ref="H104:I104"/>
    <mergeCell ref="J104:K104"/>
    <mergeCell ref="D101:E101"/>
    <mergeCell ref="F101:G101"/>
    <mergeCell ref="H101:I101"/>
    <mergeCell ref="J101:K101"/>
    <mergeCell ref="D102:E102"/>
    <mergeCell ref="F102:G102"/>
    <mergeCell ref="H102:I102"/>
    <mergeCell ref="J102:K102"/>
    <mergeCell ref="D108:E108"/>
    <mergeCell ref="F108:G108"/>
    <mergeCell ref="H108:I108"/>
    <mergeCell ref="J108:K108"/>
    <mergeCell ref="D109:E109"/>
    <mergeCell ref="F109:G109"/>
    <mergeCell ref="H109:I109"/>
    <mergeCell ref="J109:K109"/>
    <mergeCell ref="D106:E106"/>
    <mergeCell ref="F106:G106"/>
    <mergeCell ref="H106:I106"/>
    <mergeCell ref="J106:K106"/>
    <mergeCell ref="D107:E107"/>
    <mergeCell ref="F107:G107"/>
    <mergeCell ref="H107:I107"/>
    <mergeCell ref="J107:K107"/>
    <mergeCell ref="D114:E114"/>
    <mergeCell ref="F114:G114"/>
    <mergeCell ref="H114:I114"/>
    <mergeCell ref="J114:K114"/>
    <mergeCell ref="D115:E115"/>
    <mergeCell ref="F115:G115"/>
    <mergeCell ref="H115:I115"/>
    <mergeCell ref="J115:K115"/>
    <mergeCell ref="D112:E112"/>
    <mergeCell ref="F112:G112"/>
    <mergeCell ref="H112:I112"/>
    <mergeCell ref="J112:K112"/>
    <mergeCell ref="D113:E113"/>
    <mergeCell ref="F113:G113"/>
    <mergeCell ref="H113:I113"/>
    <mergeCell ref="J113:K113"/>
    <mergeCell ref="D119:E119"/>
    <mergeCell ref="F119:G119"/>
    <mergeCell ref="H119:I119"/>
    <mergeCell ref="J119:K119"/>
    <mergeCell ref="D120:E120"/>
    <mergeCell ref="F120:G120"/>
    <mergeCell ref="H120:I120"/>
    <mergeCell ref="J120:K120"/>
    <mergeCell ref="D116:E116"/>
    <mergeCell ref="F116:G116"/>
    <mergeCell ref="H116:I116"/>
    <mergeCell ref="J116:K116"/>
    <mergeCell ref="D118:E118"/>
    <mergeCell ref="F118:G118"/>
    <mergeCell ref="H118:I118"/>
    <mergeCell ref="J118:K118"/>
    <mergeCell ref="D125:E125"/>
    <mergeCell ref="F125:G125"/>
    <mergeCell ref="H125:I125"/>
    <mergeCell ref="J125:K125"/>
    <mergeCell ref="D126:E126"/>
    <mergeCell ref="F126:G126"/>
    <mergeCell ref="H126:I126"/>
    <mergeCell ref="J126:K126"/>
    <mergeCell ref="D121:E121"/>
    <mergeCell ref="F121:G121"/>
    <mergeCell ref="H121:I121"/>
    <mergeCell ref="J121:K121"/>
    <mergeCell ref="D124:E124"/>
    <mergeCell ref="F124:G124"/>
    <mergeCell ref="H124:I124"/>
    <mergeCell ref="J124:K124"/>
    <mergeCell ref="D130:E130"/>
    <mergeCell ref="F130:G130"/>
    <mergeCell ref="H130:I130"/>
    <mergeCell ref="J130:K130"/>
    <mergeCell ref="D131:E131"/>
    <mergeCell ref="F131:G131"/>
    <mergeCell ref="H131:I131"/>
    <mergeCell ref="J131:K131"/>
    <mergeCell ref="D127:E127"/>
    <mergeCell ref="F127:G127"/>
    <mergeCell ref="H127:I127"/>
    <mergeCell ref="J127:K127"/>
    <mergeCell ref="D136:E136"/>
    <mergeCell ref="F136:G136"/>
    <mergeCell ref="H136:I136"/>
    <mergeCell ref="J136:K136"/>
    <mergeCell ref="D137:E137"/>
    <mergeCell ref="F137:G137"/>
    <mergeCell ref="H137:I137"/>
    <mergeCell ref="J137:K137"/>
    <mergeCell ref="D132:E132"/>
    <mergeCell ref="F132:G132"/>
    <mergeCell ref="H132:I132"/>
    <mergeCell ref="J132:K132"/>
    <mergeCell ref="D143:E143"/>
    <mergeCell ref="F143:G143"/>
    <mergeCell ref="H143:I143"/>
    <mergeCell ref="J143:K143"/>
    <mergeCell ref="D142:E142"/>
    <mergeCell ref="F142:G142"/>
    <mergeCell ref="H142:I142"/>
    <mergeCell ref="J142:K142"/>
    <mergeCell ref="D138:E138"/>
    <mergeCell ref="F138:G138"/>
    <mergeCell ref="H138:I138"/>
    <mergeCell ref="J138:K138"/>
  </mergeCells>
  <phoneticPr fontId="1" type="noConversion"/>
  <conditionalFormatting sqref="O3:P22">
    <cfRule type="cellIs" dxfId="0" priority="1" operator="greaterThan">
      <formula>5</formula>
    </cfRule>
  </conditionalFormatting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1"/>
  <sheetViews>
    <sheetView workbookViewId="0">
      <selection activeCell="B21" sqref="B21"/>
    </sheetView>
  </sheetViews>
  <sheetFormatPr defaultColWidth="8.5703125" defaultRowHeight="15" x14ac:dyDescent="0.25"/>
  <cols>
    <col min="1" max="1" width="13.28515625" bestFit="1" customWidth="1"/>
    <col min="2" max="2" width="11.28515625" bestFit="1" customWidth="1"/>
  </cols>
  <sheetData>
    <row r="1" spans="1:2" x14ac:dyDescent="0.25">
      <c r="A1" s="1" t="s">
        <v>5</v>
      </c>
      <c r="B1" s="1" t="s">
        <v>26</v>
      </c>
    </row>
    <row r="2" spans="1:2" x14ac:dyDescent="0.25">
      <c r="A2" s="1" t="s">
        <v>6</v>
      </c>
      <c r="B2" s="1" t="s">
        <v>63</v>
      </c>
    </row>
    <row r="3" spans="1:2" x14ac:dyDescent="0.25">
      <c r="A3" s="1" t="s">
        <v>7</v>
      </c>
      <c r="B3" s="1" t="s">
        <v>67</v>
      </c>
    </row>
    <row r="4" spans="1:2" x14ac:dyDescent="0.25">
      <c r="A4" s="1" t="s">
        <v>8</v>
      </c>
      <c r="B4" s="1" t="s">
        <v>58</v>
      </c>
    </row>
    <row r="5" spans="1:2" x14ac:dyDescent="0.25">
      <c r="A5" s="1" t="s">
        <v>9</v>
      </c>
      <c r="B5" s="1" t="s">
        <v>51</v>
      </c>
    </row>
    <row r="6" spans="1:2" x14ac:dyDescent="0.25">
      <c r="A6" s="1" t="s">
        <v>10</v>
      </c>
      <c r="B6" s="1" t="s">
        <v>59</v>
      </c>
    </row>
    <row r="7" spans="1:2" x14ac:dyDescent="0.25">
      <c r="A7" s="1" t="s">
        <v>11</v>
      </c>
      <c r="B7" s="1" t="s">
        <v>54</v>
      </c>
    </row>
    <row r="8" spans="1:2" x14ac:dyDescent="0.25">
      <c r="A8" s="1" t="s">
        <v>12</v>
      </c>
      <c r="B8" s="1" t="s">
        <v>53</v>
      </c>
    </row>
    <row r="9" spans="1:2" x14ac:dyDescent="0.25">
      <c r="A9" s="1" t="s">
        <v>13</v>
      </c>
      <c r="B9" s="1" t="s">
        <v>52</v>
      </c>
    </row>
    <row r="10" spans="1:2" x14ac:dyDescent="0.25">
      <c r="A10" s="1" t="s">
        <v>14</v>
      </c>
      <c r="B10" s="1" t="s">
        <v>57</v>
      </c>
    </row>
    <row r="11" spans="1:2" x14ac:dyDescent="0.25">
      <c r="A11" s="1" t="s">
        <v>15</v>
      </c>
      <c r="B11" s="1" t="s">
        <v>71</v>
      </c>
    </row>
    <row r="12" spans="1:2" x14ac:dyDescent="0.25">
      <c r="A12" s="1" t="s">
        <v>16</v>
      </c>
      <c r="B12" s="1" t="s">
        <v>61</v>
      </c>
    </row>
    <row r="13" spans="1:2" x14ac:dyDescent="0.25">
      <c r="A13" s="1" t="s">
        <v>17</v>
      </c>
      <c r="B13" s="1" t="s">
        <v>64</v>
      </c>
    </row>
    <row r="14" spans="1:2" x14ac:dyDescent="0.25">
      <c r="A14" s="1" t="s">
        <v>18</v>
      </c>
      <c r="B14" s="1" t="s">
        <v>62</v>
      </c>
    </row>
    <row r="15" spans="1:2" x14ac:dyDescent="0.25">
      <c r="A15" s="1" t="s">
        <v>19</v>
      </c>
      <c r="B15" s="1" t="s">
        <v>60</v>
      </c>
    </row>
    <row r="16" spans="1:2" x14ac:dyDescent="0.25">
      <c r="A16" s="1" t="s">
        <v>20</v>
      </c>
      <c r="B16" s="1" t="s">
        <v>66</v>
      </c>
    </row>
    <row r="17" spans="1:2" x14ac:dyDescent="0.25">
      <c r="A17" s="1" t="s">
        <v>21</v>
      </c>
      <c r="B17" s="1" t="s">
        <v>55</v>
      </c>
    </row>
    <row r="18" spans="1:2" x14ac:dyDescent="0.25">
      <c r="A18" s="1" t="s">
        <v>22</v>
      </c>
      <c r="B18" s="1" t="s">
        <v>70</v>
      </c>
    </row>
    <row r="19" spans="1:2" x14ac:dyDescent="0.25">
      <c r="A19" s="1" t="s">
        <v>23</v>
      </c>
      <c r="B19" s="1" t="s">
        <v>68</v>
      </c>
    </row>
    <row r="20" spans="1:2" x14ac:dyDescent="0.25">
      <c r="A20" s="1" t="s">
        <v>24</v>
      </c>
      <c r="B20" s="1" t="s">
        <v>65</v>
      </c>
    </row>
    <row r="21" spans="1:2" x14ac:dyDescent="0.25">
      <c r="A21" s="1" t="s">
        <v>25</v>
      </c>
      <c r="B21" s="1" t="s">
        <v>56</v>
      </c>
    </row>
  </sheetData>
  <phoneticPr fontId="1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VICTORIA</dc:creator>
  <cp:lastModifiedBy>Vicki Askew</cp:lastModifiedBy>
  <dcterms:created xsi:type="dcterms:W3CDTF">2025-07-25T16:30:49Z</dcterms:created>
  <dcterms:modified xsi:type="dcterms:W3CDTF">2025-12-01T20:47:32Z</dcterms:modified>
</cp:coreProperties>
</file>